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<sst xmlns="http://schemas.openxmlformats.org/spreadsheetml/2006/main" count="38" uniqueCount="37">
  <si>
    <t>附件1</t>
  </si>
  <si>
    <t>2024年中央集中彩票公益金支持社会福利事业
专项资金分配表</t>
  </si>
  <si>
    <t>单位：万元</t>
  </si>
  <si>
    <t>地区</t>
  </si>
  <si>
    <t xml:space="preserve">
资金合计
</t>
  </si>
  <si>
    <t>项目法资金</t>
  </si>
  <si>
    <t>因素法资金</t>
  </si>
  <si>
    <t>功能分类科目</t>
  </si>
  <si>
    <t>政府经济分类科目</t>
  </si>
  <si>
    <t>部门经济科目</t>
  </si>
  <si>
    <t>养老服务类</t>
  </si>
  <si>
    <t>小计</t>
  </si>
  <si>
    <t>儿童福利类</t>
  </si>
  <si>
    <t>社会公益类</t>
  </si>
  <si>
    <t>智慧养老院项目</t>
  </si>
  <si>
    <t>居家适老化改造项目</t>
  </si>
  <si>
    <t>孤儿助学资金</t>
  </si>
  <si>
    <t>“明天计划”资金</t>
  </si>
  <si>
    <t>精神障碍社区康复服务项目</t>
  </si>
  <si>
    <t>柳州市小计</t>
  </si>
  <si>
    <t>柳州市本级</t>
  </si>
  <si>
    <t>柳州市民政局</t>
  </si>
  <si>
    <t>柳州市社会福利院</t>
  </si>
  <si>
    <t>柳州市儿童福利院</t>
  </si>
  <si>
    <t>柳州市城区小计</t>
  </si>
  <si>
    <t>城中区</t>
  </si>
  <si>
    <t>鱼峰区</t>
  </si>
  <si>
    <t>柳南区</t>
  </si>
  <si>
    <t>柳北区</t>
  </si>
  <si>
    <t>柳江区</t>
  </si>
  <si>
    <t>阳和工业新区</t>
  </si>
  <si>
    <t>柳州市县级小计</t>
  </si>
  <si>
    <t>柳城县</t>
  </si>
  <si>
    <t>鹿寨县</t>
  </si>
  <si>
    <t>融安县</t>
  </si>
  <si>
    <t>融水苗族自治县</t>
  </si>
  <si>
    <t>三江侗族自治县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</si>
</sst>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50" applyNumberFormat="1" applyFont="1" applyFill="1" applyAlignment="1">
      <alignment horizontal="center" vertical="center" wrapText="1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Alignment="1">
      <alignment horizontal="left" vertical="center" wrapText="1"/>
    </xf>
    <xf numFmtId="0" fontId="3" fillId="0" borderId="0" xfId="50" applyNumberFormat="1" applyFont="1" applyFill="1" applyAlignment="1">
      <alignment horizontal="center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left" vertical="center" wrapText="1"/>
    </xf>
    <xf numFmtId="0" fontId="6" fillId="0" borderId="0" xfId="50" applyNumberFormat="1" applyFont="1" applyFill="1" applyBorder="1" applyAlignment="1">
      <alignment horizontal="left" vertical="center" wrapText="1"/>
    </xf>
    <xf numFmtId="0" fontId="1" fillId="2" borderId="0" xfId="50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center" vertical="center" wrapText="1"/>
    </xf>
    <xf numFmtId="0" fontId="7" fillId="0" borderId="0" xfId="50" applyNumberFormat="1" applyFont="1" applyFill="1" applyAlignment="1" applyProtection="1">
      <alignment horizontal="center" vertical="center" wrapText="1"/>
      <protection locked="0"/>
    </xf>
    <xf numFmtId="0" fontId="8" fillId="0" borderId="0" xfId="5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50" applyNumberFormat="1" applyFont="1" applyFill="1" applyAlignment="1" applyProtection="1">
      <alignment horizontal="center" vertical="center" wrapText="1"/>
      <protection locked="0"/>
    </xf>
    <xf numFmtId="0" fontId="8" fillId="2" borderId="0" xfId="50" applyNumberFormat="1" applyFont="1" applyFill="1" applyBorder="1" applyAlignment="1" applyProtection="1">
      <alignment horizontal="center" vertical="center" wrapText="1"/>
      <protection locked="0"/>
    </xf>
    <xf numFmtId="177" fontId="9" fillId="0" borderId="0" xfId="50" applyNumberFormat="1" applyFont="1" applyFill="1" applyAlignment="1" applyProtection="1">
      <alignment horizontal="right" vertical="center" wrapText="1"/>
      <protection locked="0"/>
    </xf>
    <xf numFmtId="0" fontId="10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5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5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50" applyNumberFormat="1" applyFont="1" applyFill="1" applyBorder="1" applyAlignment="1" applyProtection="1">
      <alignment horizontal="center" vertical="center" wrapText="1"/>
      <protection locked="0"/>
    </xf>
    <xf numFmtId="0" fontId="11" fillId="2" borderId="5" xfId="5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50" applyNumberFormat="1" applyFont="1" applyFill="1" applyBorder="1" applyAlignment="1" applyProtection="1">
      <alignment vertical="center" wrapText="1"/>
      <protection locked="0"/>
    </xf>
    <xf numFmtId="0" fontId="11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50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51" applyNumberFormat="1" applyFont="1" applyFill="1" applyBorder="1" applyAlignment="1" applyProtection="1">
      <alignment vertical="center" wrapText="1"/>
      <protection locked="0"/>
    </xf>
    <xf numFmtId="176" fontId="10" fillId="2" borderId="1" xfId="51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51" applyNumberFormat="1" applyFont="1" applyFill="1" applyBorder="1" applyAlignment="1" applyProtection="1">
      <alignment horizontal="center" vertical="center" wrapText="1"/>
      <protection locked="0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0" borderId="1" xfId="50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vertical="center" wrapText="1"/>
      <protection locked="0"/>
    </xf>
    <xf numFmtId="176" fontId="9" fillId="0" borderId="1" xfId="51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50" applyNumberFormat="1" applyFont="1" applyFill="1" applyBorder="1" applyAlignment="1">
      <alignment horizontal="center" vertical="center" wrapText="1"/>
    </xf>
    <xf numFmtId="0" fontId="9" fillId="0" borderId="2" xfId="51" applyNumberFormat="1" applyFont="1" applyFill="1" applyBorder="1" applyAlignment="1" applyProtection="1">
      <alignment horizontal="center" vertical="center" wrapText="1"/>
      <protection locked="0"/>
    </xf>
    <xf numFmtId="176" fontId="10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51" applyNumberFormat="1" applyFont="1" applyFill="1" applyBorder="1" applyAlignment="1" applyProtection="1">
      <alignment horizontal="center" vertical="center" wrapText="1"/>
      <protection locked="0"/>
    </xf>
    <xf numFmtId="176" fontId="10" fillId="0" borderId="7" xfId="5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0" fontId="3" fillId="0" borderId="0" xfId="50" applyNumberFormat="1" applyFont="1" applyFill="1" applyAlignment="1">
      <alignment horizontal="right" vertical="center" wrapText="1"/>
    </xf>
    <xf numFmtId="0" fontId="12" fillId="0" borderId="5" xfId="50" applyNumberFormat="1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wrapText="1"/>
    </xf>
    <xf numFmtId="0" fontId="3" fillId="0" borderId="5" xfId="50" applyNumberFormat="1" applyFont="1" applyFill="1" applyBorder="1" applyAlignment="1">
      <alignment horizontal="left" vertical="center" wrapText="1"/>
    </xf>
    <xf numFmtId="0" fontId="3" fillId="0" borderId="1" xfId="50" applyNumberFormat="1" applyFont="1" applyFill="1" applyBorder="1" applyAlignment="1">
      <alignment horizontal="left" vertical="center" wrapText="1"/>
    </xf>
    <xf numFmtId="0" fontId="3" fillId="0" borderId="5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4" fillId="0" borderId="5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10" xfId="48"/>
    <cellStyle name="60% - 强调文字颜色 6" xfId="49" builtinId="52"/>
    <cellStyle name="常规 2" xfId="50"/>
    <cellStyle name="常规_直99_2005年一般性转移支付基础测算数据" xfId="51"/>
    <cellStyle name="常规 2 10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N5" sqref="N5"/>
    </sheetView>
  </sheetViews>
  <sheetFormatPr defaultColWidth="9" defaultRowHeight="13.5"/>
  <cols>
    <col min="1" max="1" width="14" customWidth="1"/>
    <col min="3" max="3" width="11.25" customWidth="1"/>
    <col min="9" max="9" width="9.89166666666667" customWidth="1"/>
    <col min="10" max="10" width="7.38333333333333" customWidth="1"/>
    <col min="11" max="11" width="7.25" customWidth="1"/>
  </cols>
  <sheetData>
    <row r="1" s="1" customFormat="1" ht="20.1" customHeight="1" spans="1:8">
      <c r="A1" s="6" t="s">
        <v>0</v>
      </c>
      <c r="B1" s="7"/>
      <c r="C1" s="8"/>
      <c r="D1" s="8"/>
      <c r="E1" s="8"/>
      <c r="F1" s="8"/>
      <c r="G1" s="8"/>
      <c r="H1" s="9"/>
    </row>
    <row r="2" s="1" customFormat="1" ht="20.1" customHeight="1" spans="1:8">
      <c r="A2" s="6"/>
      <c r="B2" s="7"/>
      <c r="C2" s="8"/>
      <c r="D2" s="8"/>
      <c r="E2" s="8"/>
      <c r="F2" s="8"/>
      <c r="G2" s="8"/>
      <c r="H2" s="9"/>
    </row>
    <row r="3" s="2" customFormat="1" ht="74" customHeight="1" spans="1:1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20" customHeight="1" spans="1:11">
      <c r="A4" s="11"/>
      <c r="B4" s="11"/>
      <c r="C4" s="12"/>
      <c r="D4" s="13"/>
      <c r="E4" s="13"/>
      <c r="F4" s="13"/>
      <c r="G4" s="14"/>
      <c r="H4" s="14"/>
      <c r="J4" s="41" t="s">
        <v>2</v>
      </c>
      <c r="K4" s="41"/>
    </row>
    <row r="5" s="2" customFormat="1" ht="15.95" customHeight="1" spans="1:11">
      <c r="A5" s="15" t="s">
        <v>3</v>
      </c>
      <c r="B5" s="16" t="s">
        <v>4</v>
      </c>
      <c r="C5" s="17" t="s">
        <v>5</v>
      </c>
      <c r="D5" s="18" t="s">
        <v>6</v>
      </c>
      <c r="E5" s="17"/>
      <c r="F5" s="17"/>
      <c r="G5" s="17"/>
      <c r="H5" s="19"/>
      <c r="I5" s="42" t="s">
        <v>7</v>
      </c>
      <c r="J5" s="43" t="s">
        <v>8</v>
      </c>
      <c r="K5" s="43" t="s">
        <v>9</v>
      </c>
    </row>
    <row r="6" s="1" customFormat="1" ht="15.95" customHeight="1" spans="1:11">
      <c r="A6" s="15"/>
      <c r="B6" s="20"/>
      <c r="C6" s="21" t="s">
        <v>10</v>
      </c>
      <c r="D6" s="22" t="s">
        <v>11</v>
      </c>
      <c r="E6" s="23" t="s">
        <v>10</v>
      </c>
      <c r="F6" s="24" t="s">
        <v>12</v>
      </c>
      <c r="G6" s="24"/>
      <c r="H6" s="25" t="s">
        <v>13</v>
      </c>
      <c r="I6" s="42"/>
      <c r="J6" s="43"/>
      <c r="K6" s="43"/>
    </row>
    <row r="7" s="1" customFormat="1" ht="39.95" customHeight="1" spans="1:11">
      <c r="A7" s="15"/>
      <c r="B7" s="26"/>
      <c r="C7" s="24" t="s">
        <v>14</v>
      </c>
      <c r="D7" s="27"/>
      <c r="E7" s="24" t="s">
        <v>15</v>
      </c>
      <c r="F7" s="24" t="s">
        <v>16</v>
      </c>
      <c r="G7" s="24" t="s">
        <v>17</v>
      </c>
      <c r="H7" s="24" t="s">
        <v>18</v>
      </c>
      <c r="I7" s="42"/>
      <c r="J7" s="43"/>
      <c r="K7" s="43"/>
    </row>
    <row r="8" s="3" customFormat="1" ht="12" spans="1:11">
      <c r="A8" s="28" t="s">
        <v>19</v>
      </c>
      <c r="B8" s="29">
        <f t="shared" ref="B8:H8" si="0">B14+B9+B21</f>
        <v>914</v>
      </c>
      <c r="C8" s="30">
        <f t="shared" si="0"/>
        <v>300</v>
      </c>
      <c r="D8" s="29">
        <f t="shared" si="0"/>
        <v>613</v>
      </c>
      <c r="E8" s="30">
        <f t="shared" si="0"/>
        <v>150</v>
      </c>
      <c r="F8" s="29">
        <f t="shared" si="0"/>
        <v>56</v>
      </c>
      <c r="G8" s="29">
        <f t="shared" si="0"/>
        <v>8</v>
      </c>
      <c r="H8" s="29">
        <f t="shared" si="0"/>
        <v>400</v>
      </c>
      <c r="I8" s="44"/>
      <c r="J8" s="45"/>
      <c r="K8" s="45"/>
    </row>
    <row r="9" s="4" customFormat="1" ht="15.95" customHeight="1" spans="1:11">
      <c r="A9" s="28" t="s">
        <v>20</v>
      </c>
      <c r="B9" s="30">
        <f>C9+D9</f>
        <v>718</v>
      </c>
      <c r="C9" s="30">
        <v>300</v>
      </c>
      <c r="D9" s="31">
        <f>E9+F9+G9+H9</f>
        <v>418</v>
      </c>
      <c r="E9" s="30">
        <v>1</v>
      </c>
      <c r="F9" s="29">
        <v>9</v>
      </c>
      <c r="G9" s="29">
        <v>8</v>
      </c>
      <c r="H9" s="32">
        <v>400</v>
      </c>
      <c r="I9" s="46"/>
      <c r="J9" s="47"/>
      <c r="K9" s="47"/>
    </row>
    <row r="10" s="5" customFormat="1" ht="15.95" customHeight="1" spans="1:11">
      <c r="A10" s="33" t="s">
        <v>21</v>
      </c>
      <c r="B10" s="30">
        <v>401</v>
      </c>
      <c r="C10" s="34"/>
      <c r="D10" s="31">
        <v>401</v>
      </c>
      <c r="E10" s="34">
        <v>1</v>
      </c>
      <c r="F10" s="29"/>
      <c r="G10" s="29"/>
      <c r="H10" s="35">
        <v>400</v>
      </c>
      <c r="I10" s="48">
        <v>2296002</v>
      </c>
      <c r="J10" s="49">
        <v>50299</v>
      </c>
      <c r="K10" s="49">
        <v>30299</v>
      </c>
    </row>
    <row r="11" s="5" customFormat="1" ht="15.95" customHeight="1" spans="1:11">
      <c r="A11" s="33" t="s">
        <v>22</v>
      </c>
      <c r="B11" s="30">
        <v>300</v>
      </c>
      <c r="C11" s="34">
        <v>300</v>
      </c>
      <c r="D11" s="31"/>
      <c r="E11" s="34"/>
      <c r="F11" s="29"/>
      <c r="G11" s="29"/>
      <c r="H11" s="35"/>
      <c r="I11" s="48">
        <v>2296002</v>
      </c>
      <c r="J11" s="49">
        <v>50299</v>
      </c>
      <c r="K11" s="49">
        <v>30299</v>
      </c>
    </row>
    <row r="12" s="5" customFormat="1" ht="15.95" customHeight="1" spans="1:11">
      <c r="A12" s="36" t="s">
        <v>23</v>
      </c>
      <c r="B12" s="37">
        <v>17</v>
      </c>
      <c r="C12" s="34"/>
      <c r="D12" s="31">
        <v>9</v>
      </c>
      <c r="E12" s="34"/>
      <c r="F12" s="29">
        <v>9</v>
      </c>
      <c r="G12" s="29"/>
      <c r="H12" s="35"/>
      <c r="I12" s="48">
        <v>2296002</v>
      </c>
      <c r="J12" s="49">
        <v>50902</v>
      </c>
      <c r="K12" s="49">
        <v>30308</v>
      </c>
    </row>
    <row r="13" s="5" customFormat="1" ht="15.95" customHeight="1" spans="1:11">
      <c r="A13" s="38"/>
      <c r="B13" s="39"/>
      <c r="C13" s="34"/>
      <c r="D13" s="31">
        <v>8</v>
      </c>
      <c r="E13" s="34"/>
      <c r="F13" s="29"/>
      <c r="G13" s="29">
        <v>8</v>
      </c>
      <c r="H13" s="35"/>
      <c r="I13" s="48">
        <v>2296002</v>
      </c>
      <c r="J13" s="49">
        <v>50901</v>
      </c>
      <c r="K13" s="49">
        <v>30306</v>
      </c>
    </row>
    <row r="14" s="5" customFormat="1" ht="12" spans="1:11">
      <c r="A14" s="28" t="s">
        <v>24</v>
      </c>
      <c r="B14" s="29">
        <f>SUM(B15:B20)</f>
        <v>51</v>
      </c>
      <c r="C14" s="30">
        <f>SUM(C15:C19)</f>
        <v>0</v>
      </c>
      <c r="D14" s="29">
        <f>SUM(D15:D19)</f>
        <v>50</v>
      </c>
      <c r="E14" s="30">
        <f>SUM(E15:E19)</f>
        <v>33</v>
      </c>
      <c r="F14" s="29">
        <f>SUM(F15:F20)</f>
        <v>18</v>
      </c>
      <c r="G14" s="29">
        <f>SUM(G15:G19)</f>
        <v>0</v>
      </c>
      <c r="H14" s="29">
        <f>SUM(H15:H19)</f>
        <v>0</v>
      </c>
      <c r="I14" s="48"/>
      <c r="J14" s="49"/>
      <c r="K14" s="49"/>
    </row>
    <row r="15" s="5" customFormat="1" ht="15.95" customHeight="1" spans="1:11">
      <c r="A15" s="40" t="s">
        <v>25</v>
      </c>
      <c r="B15" s="30">
        <f>C15+D15</f>
        <v>7</v>
      </c>
      <c r="C15" s="34"/>
      <c r="D15" s="31">
        <f t="shared" ref="D14:D19" si="1">E15+F15+G15+H15</f>
        <v>7</v>
      </c>
      <c r="E15" s="34">
        <v>1</v>
      </c>
      <c r="F15" s="29">
        <v>6</v>
      </c>
      <c r="G15" s="29"/>
      <c r="H15" s="35"/>
      <c r="I15" s="48"/>
      <c r="J15" s="49"/>
      <c r="K15" s="49"/>
    </row>
    <row r="16" s="4" customFormat="1" ht="15.95" customHeight="1" spans="1:11">
      <c r="A16" s="40" t="s">
        <v>26</v>
      </c>
      <c r="B16" s="30">
        <f>C16+D16</f>
        <v>11</v>
      </c>
      <c r="C16" s="34"/>
      <c r="D16" s="31">
        <f t="shared" si="1"/>
        <v>11</v>
      </c>
      <c r="E16" s="34">
        <v>6</v>
      </c>
      <c r="F16" s="29">
        <v>5</v>
      </c>
      <c r="G16" s="29"/>
      <c r="H16" s="35"/>
      <c r="I16" s="46"/>
      <c r="J16" s="47"/>
      <c r="K16" s="47"/>
    </row>
    <row r="17" s="5" customFormat="1" ht="15.95" customHeight="1" spans="1:11">
      <c r="A17" s="40" t="s">
        <v>27</v>
      </c>
      <c r="B17" s="30">
        <f>C17+D17</f>
        <v>13</v>
      </c>
      <c r="C17" s="34"/>
      <c r="D17" s="31">
        <f t="shared" si="1"/>
        <v>13</v>
      </c>
      <c r="E17" s="34">
        <v>7</v>
      </c>
      <c r="F17" s="29">
        <v>6</v>
      </c>
      <c r="G17" s="29"/>
      <c r="H17" s="35"/>
      <c r="I17" s="48"/>
      <c r="J17" s="49"/>
      <c r="K17" s="49"/>
    </row>
    <row r="18" s="5" customFormat="1" ht="15.95" customHeight="1" spans="1:11">
      <c r="A18" s="40" t="s">
        <v>28</v>
      </c>
      <c r="B18" s="30">
        <f>C18+D18</f>
        <v>7</v>
      </c>
      <c r="C18" s="34"/>
      <c r="D18" s="31">
        <f t="shared" si="1"/>
        <v>7</v>
      </c>
      <c r="E18" s="34">
        <v>7</v>
      </c>
      <c r="F18" s="29">
        <v>0</v>
      </c>
      <c r="G18" s="29"/>
      <c r="H18" s="35"/>
      <c r="I18" s="48"/>
      <c r="J18" s="49"/>
      <c r="K18" s="49"/>
    </row>
    <row r="19" s="5" customFormat="1" ht="15.95" customHeight="1" spans="1:11">
      <c r="A19" s="40" t="s">
        <v>29</v>
      </c>
      <c r="B19" s="30">
        <f>C19+D19</f>
        <v>12</v>
      </c>
      <c r="C19" s="34"/>
      <c r="D19" s="31">
        <f t="shared" si="1"/>
        <v>12</v>
      </c>
      <c r="E19" s="34">
        <v>12</v>
      </c>
      <c r="F19" s="29">
        <v>0</v>
      </c>
      <c r="G19" s="29"/>
      <c r="H19" s="35"/>
      <c r="I19" s="48"/>
      <c r="J19" s="49"/>
      <c r="K19" s="49"/>
    </row>
    <row r="20" s="5" customFormat="1" ht="15.95" customHeight="1" spans="1:11">
      <c r="A20" s="40" t="s">
        <v>30</v>
      </c>
      <c r="B20" s="30">
        <v>1</v>
      </c>
      <c r="C20" s="34"/>
      <c r="D20" s="31">
        <v>1</v>
      </c>
      <c r="E20" s="34"/>
      <c r="F20" s="29">
        <v>1</v>
      </c>
      <c r="G20" s="29"/>
      <c r="H20" s="35"/>
      <c r="I20" s="48"/>
      <c r="J20" s="49"/>
      <c r="K20" s="49"/>
    </row>
    <row r="21" s="5" customFormat="1" ht="12" spans="1:11">
      <c r="A21" s="28" t="s">
        <v>31</v>
      </c>
      <c r="B21" s="29">
        <f t="shared" ref="B21:H21" si="2">SUM(B22:B26)</f>
        <v>145</v>
      </c>
      <c r="C21" s="30">
        <f t="shared" si="2"/>
        <v>0</v>
      </c>
      <c r="D21" s="29">
        <f t="shared" si="2"/>
        <v>145</v>
      </c>
      <c r="E21" s="30">
        <f t="shared" si="2"/>
        <v>116</v>
      </c>
      <c r="F21" s="29">
        <f t="shared" si="2"/>
        <v>29</v>
      </c>
      <c r="G21" s="29">
        <f t="shared" si="2"/>
        <v>0</v>
      </c>
      <c r="H21" s="29">
        <f t="shared" si="2"/>
        <v>0</v>
      </c>
      <c r="I21" s="48"/>
      <c r="J21" s="49"/>
      <c r="K21" s="49"/>
    </row>
    <row r="22" s="5" customFormat="1" ht="15.95" customHeight="1" spans="1:11">
      <c r="A22" s="40" t="s">
        <v>32</v>
      </c>
      <c r="B22" s="30">
        <f>C22+D22</f>
        <v>16</v>
      </c>
      <c r="C22" s="34"/>
      <c r="D22" s="31">
        <f t="shared" ref="D22:D26" si="3">E22+F22+G22+H22</f>
        <v>16</v>
      </c>
      <c r="E22" s="34">
        <v>16</v>
      </c>
      <c r="F22" s="29">
        <v>0</v>
      </c>
      <c r="G22" s="29"/>
      <c r="H22" s="35"/>
      <c r="I22" s="48"/>
      <c r="J22" s="49"/>
      <c r="K22" s="49"/>
    </row>
    <row r="23" s="5" customFormat="1" ht="15.95" customHeight="1" spans="1:11">
      <c r="A23" s="40" t="s">
        <v>33</v>
      </c>
      <c r="B23" s="30">
        <f>C23+D23</f>
        <v>29</v>
      </c>
      <c r="C23" s="34"/>
      <c r="D23" s="31">
        <f t="shared" si="3"/>
        <v>29</v>
      </c>
      <c r="E23" s="34">
        <v>15</v>
      </c>
      <c r="F23" s="29">
        <v>14</v>
      </c>
      <c r="G23" s="29"/>
      <c r="H23" s="35"/>
      <c r="I23" s="48"/>
      <c r="J23" s="49"/>
      <c r="K23" s="49"/>
    </row>
    <row r="24" s="5" customFormat="1" ht="15.95" customHeight="1" spans="1:11">
      <c r="A24" s="40" t="s">
        <v>34</v>
      </c>
      <c r="B24" s="30">
        <f>C24+D24</f>
        <v>23</v>
      </c>
      <c r="C24" s="34"/>
      <c r="D24" s="31">
        <f t="shared" si="3"/>
        <v>23</v>
      </c>
      <c r="E24" s="34">
        <v>21</v>
      </c>
      <c r="F24" s="29">
        <v>2</v>
      </c>
      <c r="G24" s="29"/>
      <c r="H24" s="35"/>
      <c r="I24" s="48"/>
      <c r="J24" s="49"/>
      <c r="K24" s="49"/>
    </row>
    <row r="25" s="5" customFormat="1" ht="15.95" customHeight="1" spans="1:11">
      <c r="A25" s="40" t="s">
        <v>35</v>
      </c>
      <c r="B25" s="30">
        <f>C25+D25</f>
        <v>36</v>
      </c>
      <c r="C25" s="34"/>
      <c r="D25" s="31">
        <f t="shared" si="3"/>
        <v>36</v>
      </c>
      <c r="E25" s="34">
        <v>33</v>
      </c>
      <c r="F25" s="29">
        <v>3</v>
      </c>
      <c r="G25" s="29"/>
      <c r="H25" s="35"/>
      <c r="I25" s="48"/>
      <c r="J25" s="49"/>
      <c r="K25" s="49"/>
    </row>
    <row r="26" s="4" customFormat="1" ht="15.95" customHeight="1" spans="1:11">
      <c r="A26" s="40" t="s">
        <v>36</v>
      </c>
      <c r="B26" s="30">
        <f>C26+D26</f>
        <v>41</v>
      </c>
      <c r="C26" s="34"/>
      <c r="D26" s="31">
        <f t="shared" si="3"/>
        <v>41</v>
      </c>
      <c r="E26" s="34">
        <v>31</v>
      </c>
      <c r="F26" s="29">
        <v>10</v>
      </c>
      <c r="G26" s="29"/>
      <c r="H26" s="35"/>
      <c r="I26" s="46"/>
      <c r="J26" s="47"/>
      <c r="K26" s="47"/>
    </row>
  </sheetData>
  <mergeCells count="13">
    <mergeCell ref="A3:K3"/>
    <mergeCell ref="G4:H4"/>
    <mergeCell ref="J4:K4"/>
    <mergeCell ref="D5:H5"/>
    <mergeCell ref="F6:G6"/>
    <mergeCell ref="A5:A7"/>
    <mergeCell ref="A12:A13"/>
    <mergeCell ref="B5:B7"/>
    <mergeCell ref="B12:B13"/>
    <mergeCell ref="D6:D7"/>
    <mergeCell ref="I5:I7"/>
    <mergeCell ref="J5:J7"/>
    <mergeCell ref="K5:K7"/>
  </mergeCells>
  <pageMargins left="0.75" right="0.75" top="1" bottom="1" header="0.5" footer="0.5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姚金丝</dc:creator>
  <cp:lastModifiedBy>莫</cp:lastModifiedBy>
  <dcterms:created xsi:type="dcterms:W3CDTF">2023-12-18T03:29:00Z</dcterms:created>
  <dcterms:modified xsi:type="dcterms:W3CDTF">2025-07-03T07:41:39Z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62F2596BD1524912BF9A7113C375B095_12</vt:lpwstr>
  </property>
</Properties>
</file>