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activeTab="1"/>
  </bookViews>
  <sheets>
    <sheet name="附件1" sheetId="14" r:id="rId1"/>
    <sheet name="附件2" sheetId="13" r:id="rId2"/>
  </sheets>
  <definedNames>
    <definedName name="_xlnm._FilterDatabase" localSheetId="1" hidden="1">附件2!$A$4:$H$77</definedName>
    <definedName name="_xlnm.Print_Titles" localSheetId="1">附件2!$4:$4</definedName>
  </definedNames>
  <calcPr calcId="144525"/>
</workbook>
</file>

<file path=xl/sharedStrings.xml><?xml version="1.0" encoding="utf-8"?>
<sst xmlns="http://schemas.openxmlformats.org/spreadsheetml/2006/main" count="211" uniqueCount="199">
  <si>
    <t>附件4</t>
  </si>
  <si>
    <t>2021年自治区彩票公益金收支情况表</t>
  </si>
  <si>
    <t xml:space="preserve">         单位：万元</t>
  </si>
  <si>
    <t>部门</t>
  </si>
  <si>
    <t>上年结转结余</t>
  </si>
  <si>
    <t>2021年收入</t>
  </si>
  <si>
    <t>2021年支出</t>
  </si>
  <si>
    <t>2021年结转结余</t>
  </si>
  <si>
    <t>备注</t>
  </si>
  <si>
    <t>小计</t>
  </si>
  <si>
    <t>自治区下达</t>
  </si>
  <si>
    <t>本级财政安排（不含收回数）</t>
  </si>
  <si>
    <t>本级财政收回
（以负数填列）</t>
  </si>
  <si>
    <t>柳州市小计</t>
  </si>
  <si>
    <t>柳州市本级</t>
  </si>
  <si>
    <t>局机关</t>
  </si>
  <si>
    <t>柳州市公墓管理处</t>
  </si>
  <si>
    <t>柳州市儿童福利院</t>
  </si>
  <si>
    <t>柳州市社会福利院</t>
  </si>
  <si>
    <t>柳州市社会福利医院</t>
  </si>
  <si>
    <t>柳州市救助管理站</t>
  </si>
  <si>
    <t>城乡居民最低生活保障管理办公室</t>
  </si>
  <si>
    <t>柳州市殡葬管理处</t>
  </si>
  <si>
    <t>城区小计</t>
  </si>
  <si>
    <t>城中区</t>
  </si>
  <si>
    <t>鱼峰区</t>
  </si>
  <si>
    <t>柳南区</t>
  </si>
  <si>
    <t>柳北区</t>
  </si>
  <si>
    <t>柳江区</t>
  </si>
  <si>
    <t>柳东新区</t>
  </si>
  <si>
    <t>阳和工业园区</t>
  </si>
  <si>
    <t>县级小计</t>
  </si>
  <si>
    <t>柳城县</t>
  </si>
  <si>
    <t>鹿寨县</t>
  </si>
  <si>
    <t>融安县</t>
  </si>
  <si>
    <t>融水县</t>
  </si>
  <si>
    <t>三江县</t>
  </si>
  <si>
    <t>附件5</t>
  </si>
  <si>
    <t xml:space="preserve">2021年自治区彩票公益金安排项目组织实施情况表 </t>
  </si>
  <si>
    <t xml:space="preserve">                单位：万元</t>
  </si>
  <si>
    <t>项目类别（部门名称）</t>
  </si>
  <si>
    <t>项目个数</t>
  </si>
  <si>
    <t>项目金额</t>
  </si>
  <si>
    <t>已支出金额</t>
  </si>
  <si>
    <t>支出进度</t>
  </si>
  <si>
    <t>2021年资金结转结余</t>
  </si>
  <si>
    <t>项目组织实施情况</t>
  </si>
  <si>
    <t>项目效益</t>
  </si>
  <si>
    <t>合计</t>
  </si>
  <si>
    <t>老年福利类项目</t>
  </si>
  <si>
    <t>养老机构维修改造</t>
  </si>
  <si>
    <t>完成对柳侯老年活动中心的维修维护</t>
  </si>
  <si>
    <t>改善老年活动中心硬件条件，为老年人活动提供场所，提升幸福感</t>
  </si>
  <si>
    <t>目前已完成对柳州市社会福利院一楼公共区域及九、十号楼居住区改造</t>
  </si>
  <si>
    <t>进一步合理规划区域布局，完善功能间配置，改善院民居住环境，提升院民满意度</t>
  </si>
  <si>
    <t>民办养老机构消防设施改造经费（鹅山养老公寓消防设施改造），目前鹅山老人公寓已完成喷淋设施的改造工作，但因该院的房子是南宁铁路局管理的，无相关的原始建筑图纸，同时院方正在协调消防审图公司出具审图报告，因此暂时无法完成住建部门的消防验收备案工作。</t>
  </si>
  <si>
    <t>进一步完善了我区民办养老机构的消防达标创建工作，解决了养老机构的消防安全隐患，为入住老人提供一个更为安全的场所</t>
  </si>
  <si>
    <t>流山镇养老服务中心提升改造，目前项目已获得柳南区发改局的实施方案的批复，但因项目总投资为356.79万元，目前资金不足，暂时无法开展下一步工作，待2022年安排更多资金后，尽快开展项目建设。</t>
  </si>
  <si>
    <t>该项目位于农村地区，提升改造工作完成后，将成为我区农村区域的示范养老机构，进一步增强我区农村地区的养老服务供给能力，同时也为集中供养的特困对象创造更为舒适安全的居住环境。</t>
  </si>
  <si>
    <t>广电社区老年人宜居社区奖励，目前广电社区已于2020年获评广西AAA级老年人宜居社区，现已填报了奖励资金的使用计划，拟用于小区老年康复健身器材改造、孝老敬老文化宣传。</t>
  </si>
  <si>
    <t>老年人宜居社区创建工作，进一步加快推进我区居家和社区养老服务改革，打造出了具备养老护理、日间照料、居家养老、文化娱乐等功能的广西老年人宜居社区，为老年人提供方便快捷可及的养老服务，实现居民就地就近养老，切实提高广大老年人的幸福感和获得感。</t>
  </si>
  <si>
    <t>穿山农村社区居家养老服务中心，百朋农村社区居家养老服务中心，新兴社区居家养老服务中心，柳西社区居家养老服务中心，消防设施提升改造已完成</t>
  </si>
  <si>
    <t>有效改善养老机构居住环境，提升老年人生活幸福感</t>
  </si>
  <si>
    <t>城乡敬老院-土博敬老院，福利院成团镇分院，里高敬老院维修改造已实施已完成</t>
  </si>
  <si>
    <t>穿山农村社区居家养老服务中心，百朋农村社区居家养老服务中心，新兴社区居家养老服务中心，柳西社区居家养老服务中心消防设施提升改造已完成</t>
  </si>
  <si>
    <t>正在进行维修改造中</t>
  </si>
  <si>
    <t>因财政资金紧张，未能完成支付。</t>
  </si>
  <si>
    <t>政府支持鼓励民营企业经济，促进社会进步。</t>
  </si>
  <si>
    <t>乡镇敬老院采购床铺、床头柜、庭院维修，因财政资金紧张，未能完成支付。</t>
  </si>
  <si>
    <t>有效保障养老机构老人能享受安全、美化的生活环境。</t>
  </si>
  <si>
    <t>乡镇敬老院维修及设备采购，项目正在进行前期程序</t>
  </si>
  <si>
    <t>完成康馨楼、光荣楼和老福利楼各一部电梯和良寨乡敬老院电梯安装，等待验收。</t>
  </si>
  <si>
    <t>该项目社会效益:完成康馨楼、光荣楼和老福利楼各一部电梯和良寨乡敬老院电梯项目，民政园区及乡镇敬老院、五保村保障能力提升，其项目经济效益:通过完成融水县福利院和民政园区及乡镇敬老院、五保村消防整改项目，提升了融水县福利院和民政园区及乡镇敬老院、五保村保障的水平，从而提升了融水县福利院和民政园区及乡镇敬老院、五保村的特困人员幸福价值感。。</t>
  </si>
  <si>
    <t>37.09%%</t>
  </si>
  <si>
    <t>融水县福利院和民政园区及乡镇敬老院、五保村消防整改项目，已经验收。</t>
  </si>
  <si>
    <t>该项目社会效益:完成融水县福利院和民政园区及乡镇敬老院、五保村消防整改项目,融水县福利院和民政园区及乡镇敬老院、五保村保障能力提升，其项目经济效益:通过完成融水县福利院和民政园区及乡镇敬老院、五保村消防整改项目，提升了融水县福利院和民政园区及乡镇敬老院、五保村保障的水平，从而提升了融水县福利院和民政园区及乡镇敬老院、五保村的特困人员幸福价值感。</t>
  </si>
  <si>
    <t>完成民政园区天然气食堂和民政园区天然气热水项目的90%以上</t>
  </si>
  <si>
    <t>该项目社会效益:完成民政园区天然气食堂和民政园区天然气热水项目,融水县民政园区保障能力提升，其项目经济效益:通过完成融水县民政园区天然气食堂和民政园区天然气热水项目，提升了融水县民政园区天然气食堂和民政园区天然气热水保障的水平，从而提升了民政园区特困人员幸福价值感。</t>
  </si>
  <si>
    <t>民办养老机构消防设施改造，养老机构已改造完毕，因验收未过，未予支付</t>
  </si>
  <si>
    <t>完善养老机构安全设施设备，为老年人提供安全保障</t>
  </si>
  <si>
    <t>正在确定养老机构制作设计方案</t>
  </si>
  <si>
    <t>进一步提升养老机构设施设备适老性、功能性和安全性，提升养老机构服务水平</t>
  </si>
  <si>
    <t>养老服务中心工程建设</t>
  </si>
  <si>
    <t>林溪镇农村养老服务中心工程，已完成前期工作，预计2022年5月开工。</t>
  </si>
  <si>
    <t>改善养老环境，及生活条件，提高老年人生活幸福指数</t>
  </si>
  <si>
    <t>其中21.01万元用于支付阳光100社区居家养老服务中心改造工程进度款。剩余6万元计划用于成功创建AAA级广西老年宜居社区的三个社区，继续提升社区的养老服务公共基础设施建设。</t>
  </si>
  <si>
    <t>加快推进居家和社区养老服务改革，为老年人提供方便快捷可及的养老服务，实现居民就地养老。</t>
  </si>
  <si>
    <t>鱼峰区五里亭街道社区居家养老服务中心改造工程，室外文化园标识上墙、政策宣传上墙以及室内“时间银行”工作展示、背景墙更换</t>
  </si>
  <si>
    <t>为落实自治区民政厅印发的《广西优化营商环境公共养老服务指标实施方案》（桂民函〔2021〕611号）中“加快推进街道综合养老服务中心建设”的要求，进一步优化鱼峰区公共养老服务领域营商环境</t>
  </si>
  <si>
    <t>民办养老机构补贴</t>
  </si>
  <si>
    <t>用于支付城中区2019年养老机构运营补贴，安心颐养中心、小棉袄颐养园、金山老年公寓</t>
  </si>
  <si>
    <t>提升养老机构服务水平</t>
  </si>
  <si>
    <t>夕阳红老人公寓、老人康乐园已支付</t>
  </si>
  <si>
    <t>为养老机构进一步提高养老服务质量和提高养老服务内容提供物质保障</t>
  </si>
  <si>
    <t>已于2021年11月将项目资金请款材料报至财务室，资金因城区财力不足，未得有效支出。</t>
  </si>
  <si>
    <t>进一步鼓励和支持社会力量举办养老机构，推进养老服务社会化，提升辖区民办养老机构服务能力。</t>
  </si>
  <si>
    <t>已支付沙塘安养之家养老院、柳钢仙源颐养中心、柳空养老院、胜利老年公寓、夕阳红医疗康复护理院5家民办养老机构2019年运营补贴</t>
  </si>
  <si>
    <t>发展养老产业，建立和完善社会养老服务体系，在政府的监督下为老年人提供高标准的生活服务保障，提升他们的生活水平，还可为社会提供大量的就业机会</t>
  </si>
  <si>
    <t>完成发放民办养老机构（久元养老公寓）补贴。</t>
  </si>
  <si>
    <t>已按规定对民办养老机构补助。</t>
  </si>
  <si>
    <t>高龄老人补贴宣传项目</t>
  </si>
  <si>
    <t>制定采购计划，开展高龄补贴宣传</t>
  </si>
  <si>
    <t>提高高龄补贴宣传力度，确保符合条件的高龄老人都能够及时享受国家优惠政策，足额领到高龄生活补贴，保障高龄老人的晚年生活</t>
  </si>
  <si>
    <t>高龄老人服务信息采集核查</t>
  </si>
  <si>
    <t>高龄老人服务信息采集核查，依托社工站购买第三方服务实施高龄老人服务信息采集，社工站已完成方案制定</t>
  </si>
  <si>
    <t>提升养老管理信息化水平，进一步实现对老年人基本信息动态管理，推动智慧养老，提高养老服务水平</t>
  </si>
  <si>
    <t>高龄老人服务信息采集核查，通过政府购买服务的形式，委托3家民非组织开展高龄老人信息采集、入户关爱访视等工作，目前已访视高龄老人10883人次，已访视养老院老人8900多人次，目前请款材料已报财务室，资金因城区财力不足，未得有效支出。</t>
  </si>
  <si>
    <t>避免政府补助资金的多发、少发，确保补助政策落实到位，让高龄老人感受到国家对其关心，组织第三方访视机构对高龄人员及养老机构入住人员进行入户访视、发现问题第一时间与社区及民政部门反馈，实现问题与反馈解决快速，不滞留，消除了很多不稳定因素，有益于社会稳定，也有利于资金使用安全。</t>
  </si>
  <si>
    <t>老年人宜居社区创建</t>
  </si>
  <si>
    <t>创建老年人宜居社区支付了5.5万元。1.2021.7.20下拨2020年、2021年老年人宜居社区奖励经费：5.5万元；（2020年钢城街道环宇社区1A：1万元，元宝社区3A：3万元；胜利街道宏力社区1A：1万元；2021年跃进街道柳星社区1A：0.5万元。）</t>
  </si>
  <si>
    <t>进一步完善老年人生活照料网络，逐步建立起较为完善的社会化养老服务体系。</t>
  </si>
  <si>
    <t>养老机构床位核查购买服务</t>
  </si>
  <si>
    <t>购买第三方社会组织床位补贴核查费用。</t>
  </si>
  <si>
    <t>有利于严格要求养老机构按照相关规定规范运营，切实提高养老服务质量</t>
  </si>
  <si>
    <t>编制养老服务业十四五规划</t>
  </si>
  <si>
    <t>目前已完成调研，正组织编纂规划中</t>
  </si>
  <si>
    <t>其他养老项目</t>
  </si>
  <si>
    <t>项目待定</t>
  </si>
  <si>
    <t>社会事务类项目</t>
  </si>
  <si>
    <t>柳东村红白事中心建设项目</t>
  </si>
  <si>
    <t>2020年12月挂牌成立柳东村红白事服务中心，2021年已完成部分办公场地修缮和安装空调。</t>
  </si>
  <si>
    <t>促进婚事新办、丧事移风易俗，厚养礼葬，仪式从简。减少村民负担。</t>
  </si>
  <si>
    <t>婚俗改革试点</t>
  </si>
  <si>
    <t>正在按计划开展相关婚俗改革工作，已完成婚登中心部分设施设备升级改造，并开展2021年度婚姻家庭大讲堂巡讲活动。</t>
  </si>
  <si>
    <t>促进婚事新办，仪式创新。</t>
  </si>
  <si>
    <t>社工入户访视服务</t>
  </si>
  <si>
    <t>按一年两次入户访视制度</t>
  </si>
  <si>
    <t>辖区内为服务对象开展社会救助服务项目。</t>
  </si>
  <si>
    <t>儿童福利类项目</t>
  </si>
  <si>
    <t>困境儿童帮扶社工站</t>
  </si>
  <si>
    <t>已完成对2022年困境儿童帮扶社工站政府采购程序，准备付首付款。</t>
  </si>
  <si>
    <t>帮助困境儿童进行疏导和帮扶，提升自身认同感，</t>
  </si>
  <si>
    <t>儿童福利院消防改造工程</t>
  </si>
  <si>
    <t>截止2021年12月31日，35万元消防设施改造费用使用了13.92万元，未执行完毕的原因主要为消防设施改造工程（35万元）当时由于水箱建设地点、规模与2号楼有冲突，中标协议一直在协调，招标程序在12月份上旬才完成。开工后，12月下旬转出13.92万元工程预付款，结转结余21.08万元至2022年使用。</t>
  </si>
  <si>
    <t>推进“十四五”儿童福利事业高质量发展，满足孤残儿童对美好生活的需要，切实保障儿童权益，促进儿童健康成长，做好儿童的生活环境的安全保障工作。</t>
  </si>
  <si>
    <t>孤儿助学金</t>
  </si>
  <si>
    <t xml:space="preserve">   6万元孤残儿童“明天计划”补助补贴款在2022年未进行支付使用，主要原因为孤残儿童“明天计划”补助补贴（6万元）在2021年12月得到市民政局批复后又与市级定点医院柳铁中心医院签订相关我院儿童深度体检及住院康复治疗等相关协议，故此款未能在2021年进行使用。结转结余6万元至2022年使用。</t>
  </si>
  <si>
    <t>未成年人保护服务试点项目</t>
  </si>
  <si>
    <t>我局委托柳南区向日葵社会工作服务中心，具体实施“2021—2022年柳州市柳南区未成年人保护服务试点项目”。为了让该中心正常运转，购置办公设备。资金因城区财力不足，未得有效支出。</t>
  </si>
  <si>
    <t>健全农村留守儿童及困境儿童社会保护机制，提高全社会关爱保护困境儿童留守儿童的意识，使困境儿童得到更加精准保障、留守儿童得到更多暖心关爱，儿童成长环境更加优化。</t>
  </si>
  <si>
    <t>社会公益类（社工志愿者服务类）</t>
  </si>
  <si>
    <t>乡镇社工站建设</t>
  </si>
  <si>
    <t>2022年初完成7个街道社会工作服务站建设，购买社工机构开展服务。</t>
  </si>
  <si>
    <t>基层民政服务和社会治理能力水平提升</t>
  </si>
  <si>
    <t>按照柳南民发【2021】11号文件《关于印发&lt;柳南区乡镇(街道)社会工作服务站和社会工作人才队伍建设三年行动方案(2021-2023)&gt;的通知》精神要求，2021年底，柳南区11个镇、街道，已全部完成了社工站的选址，并完成了社工站牌匾和制度的上墙工作。2021年度，市民政局试点购买的银山、南站2个社工站项目已顺利完成末期评估。</t>
  </si>
  <si>
    <t>取得了预期的社会效应，获得优秀、良好评价。</t>
  </si>
  <si>
    <t>建立12个乡镇街道社工站</t>
  </si>
  <si>
    <t>增加基层从事社区建设人员和力量，不断满足社区居民物质文化生活需求，促进和谐社区的建设</t>
  </si>
  <si>
    <t>乡镇社工站项目实施中</t>
  </si>
  <si>
    <t>该项目社会效益:社会工作服务项目受益人数超过1000人次，其项目经济效益:通过乡镇敬乡镇社工站项目项目，提升了服务对象的社会工作服务需求保障的水平，从而提升了社会认同感。</t>
  </si>
  <si>
    <t>三江县民政局将彩票公益金用于16个乡镇社工站建设工作。</t>
  </si>
  <si>
    <t>培育了一批本土少数民族社工，促进了社工服务与民族文化的深度融合，有效助力了巩固拓展脱贫攻坚成果同乡村振兴相衔接</t>
  </si>
  <si>
    <t>三江县民政局将彩票公益金用于乡镇社工站建设工作。</t>
  </si>
  <si>
    <t>“时间银行”社工项目</t>
  </si>
  <si>
    <t>常态化开展</t>
  </si>
  <si>
    <t>促进社会参与志愿服务，有利于促进社会和谐</t>
  </si>
  <si>
    <t>社会工作发展运营中心运营经费</t>
  </si>
  <si>
    <t>完成对2022年运营政府采购</t>
  </si>
  <si>
    <t>依靠社会工作发展运营中心，促进我市社会工作发展</t>
  </si>
  <si>
    <t>社工服务</t>
  </si>
  <si>
    <t>基层政权和社区类项目</t>
  </si>
  <si>
    <t>城乡社区服务设施示范建设-前茅社区</t>
  </si>
  <si>
    <t>开展了项目建设方案设计工作</t>
  </si>
  <si>
    <t>提高前茅社区公共服务设施建设水平，增强管理服务能力</t>
  </si>
  <si>
    <t>社会事务类项目（婚俗、殡葬）</t>
  </si>
  <si>
    <t>婚俗改革</t>
  </si>
  <si>
    <t>节地生态安葬奖补</t>
  </si>
  <si>
    <t>已完成对2021年节地生态安葬活动，准备对参与生态安葬活动的家属进行补助</t>
  </si>
  <si>
    <t>促进绿色殡葬发展</t>
  </si>
  <si>
    <t>残疾人福利类项目</t>
  </si>
  <si>
    <t>康复辅具社区租赁试点项目</t>
  </si>
  <si>
    <t>城中区康复辅具租赁服务中心试点，已完成装修工程；已完成运营方的招标；办公器材正在采购中；下一步将采购康复器材租赁方，正在磋商中。</t>
  </si>
  <si>
    <t>满足老年人、残疾人和伤病人多层次、多样化的康复辅助器具配置服务需求</t>
  </si>
  <si>
    <t>贫困重度残疾人照护服务</t>
  </si>
  <si>
    <t>项目正在进行政府购买服务程序</t>
  </si>
  <si>
    <t>提高对贫困重度残疾人的照护服务，体现了民政兜底的宗旨</t>
  </si>
  <si>
    <t>其他社会福利事业项目</t>
  </si>
  <si>
    <t>评估评审</t>
  </si>
  <si>
    <t>政府购买低保、社工、养老、儿童等服务的评估评审及专家测评费，各项服务稳步推进，因库款紧张无法支付。</t>
  </si>
  <si>
    <t>通过对服务项目的评估评审，及时了解项目开展情况，确保资金安全</t>
  </si>
  <si>
    <t>支持社会组织参与乡村振兴公益创投活动</t>
  </si>
  <si>
    <t>已初步评选出10个参与公益创投的优秀案件</t>
  </si>
  <si>
    <t>鼓励社会组织参与乡村振兴活动，提高社会参与度</t>
  </si>
  <si>
    <t>社会救助对象生物认证</t>
  </si>
  <si>
    <t>常态化开展，待评估评审合格后对2021年尾款进行支付</t>
  </si>
  <si>
    <t>通过社会救助对象生物认证提高救助补助资金发放准确性，有效减少多领冒领的情况</t>
  </si>
  <si>
    <t>项目改造已完成，待市局组织验收。1.为太阳村镇、洛满、流山镇25户困难家庭生活环境改造。其中进行老旧电路线路改造19户、新建灶台12户、添置衣柜3个、窗户维修2个、安装厕所扶手1户、地名硬化2户等。
2.为洛满、流山5名残疾儿童上门关爱，教授其基本生活技能；开展针对青少年心理疏导活动，开展集中授课6次，受教学生82人。    资金因城区财力不足，未得有效支出。</t>
  </si>
  <si>
    <t>改善农村困难群众家庭生活环境，提供良好及安全生活环境；为残疾儿童提供关爱服务，教授生活技能，开展青少年心理疏导活动，帮助未成年人更好的适应生活。</t>
  </si>
  <si>
    <t>入户核查（高龄补贴）</t>
  </si>
  <si>
    <t>政府购买服务入户核查高龄补贴发放情况。</t>
  </si>
  <si>
    <t>进一步核实发放高龄补贴是否规范，排查多发，漏发。</t>
  </si>
  <si>
    <t>政府购买服务项目（开展低保入户核查信息，残疾人、孤儿、流浪乞讨人员、高龄老人服务信息采集核查）</t>
  </si>
  <si>
    <t>拟在2022年4月开展入户核查、人脸识别等工作</t>
  </si>
  <si>
    <t>有效避免错发、漏发各项救助补助资金。</t>
  </si>
  <si>
    <t>社工购买服务</t>
  </si>
  <si>
    <t>通过政府购买服务开展社工建设。</t>
  </si>
  <si>
    <t>进一步提高社会救助能力。</t>
  </si>
  <si>
    <t>其他社会福利事业</t>
  </si>
  <si>
    <t>未定</t>
  </si>
</sst>
</file>

<file path=xl/styles.xml><?xml version="1.0" encoding="utf-8"?>
<styleSheet xmlns="http://schemas.openxmlformats.org/spreadsheetml/2006/main">
  <numFmts count="36">
    <numFmt numFmtId="41" formatCode="_ * #,##0_ ;_ * \-#,##0_ ;_ * &quot;-&quot;_ ;_ @_ "/>
    <numFmt numFmtId="176" formatCode="#\ ??/??"/>
    <numFmt numFmtId="42" formatCode="_ &quot;￥&quot;* #,##0_ ;_ &quot;￥&quot;* \-#,##0_ ;_ &quot;￥&quot;* &quot;-&quot;_ ;_ @_ "/>
    <numFmt numFmtId="44" formatCode="_ &quot;￥&quot;* #,##0.00_ ;_ &quot;￥&quot;* \-#,##0.00_ ;_ &quot;￥&quot;* &quot;-&quot;??_ ;_ @_ "/>
    <numFmt numFmtId="43" formatCode="_ * #,##0.00_ ;_ * \-#,##0.00_ ;_ * &quot;-&quot;??_ ;_ @_ "/>
    <numFmt numFmtId="177" formatCode="_-* #,##0&quot;$&quot;_-;\-* #,##0&quot;$&quot;_-;_-* &quot;-&quot;&quot;$&quot;_-;_-@_-"/>
    <numFmt numFmtId="178" formatCode="_-* #,##0.00_-;\-* #,##0.00_-;_-* &quot;-&quot;??_-;_-@_-"/>
    <numFmt numFmtId="179" formatCode="#,##0;\(#,##0\)"/>
    <numFmt numFmtId="180" formatCode="yy\.mm\.dd"/>
    <numFmt numFmtId="181" formatCode="_-* #,##0.00&quot;$&quot;_-;\-* #,##0.00&quot;$&quot;_-;_-* &quot;-&quot;??&quot;$&quot;_-;_-@_-"/>
    <numFmt numFmtId="182" formatCode="#,##0;[Red]\(#,##0\)"/>
    <numFmt numFmtId="183" formatCode="_(&quot;$&quot;* #,##0.00_);_(&quot;$&quot;* \(#,##0.00\);_(&quot;$&quot;* &quot;-&quot;??_);_(@_)"/>
    <numFmt numFmtId="184" formatCode="_(&quot;$&quot;* #,##0_);_(&quot;$&quot;* \(#,##0\);_(&quot;$&quot;* &quot;-&quot;_);_(@_)"/>
    <numFmt numFmtId="185" formatCode="_-&quot;$&quot;\ * #,##0.00_-;_-&quot;$&quot;\ * #,##0.00\-;_-&quot;$&quot;\ * &quot;-&quot;??_-;_-@_-"/>
    <numFmt numFmtId="186" formatCode="#,##0.0_);\(#,##0.0\)"/>
    <numFmt numFmtId="187" formatCode="_-&quot;$&quot;* #,##0_-;\-&quot;$&quot;* #,##0_-;_-&quot;$&quot;* &quot;-&quot;_-;_-@_-"/>
    <numFmt numFmtId="188" formatCode="_-&quot;$&quot;* #,##0.00_-;\-&quot;$&quot;* #,##0.00_-;_-&quot;$&quot;* &quot;-&quot;??_-;_-@_-"/>
    <numFmt numFmtId="189" formatCode="_ \¥* #,##0.00_ ;_ \¥* \-#,##0.00_ ;_ \¥* &quot;-&quot;??_ ;_ @_ "/>
    <numFmt numFmtId="190" formatCode="_-* #,##0.00\ _k_r_-;\-* #,##0.00\ _k_r_-;_-* &quot;-&quot;??\ _k_r_-;_-@_-"/>
    <numFmt numFmtId="191" formatCode="\$#,##0;\(\$#,##0\)"/>
    <numFmt numFmtId="192" formatCode="_-&quot;$&quot;\ * #,##0_-;_-&quot;$&quot;\ * #,##0\-;_-&quot;$&quot;\ * &quot;-&quot;_-;_-@_-"/>
    <numFmt numFmtId="193" formatCode="0.00_);[Red]\(0.00\)"/>
    <numFmt numFmtId="194" formatCode="0.0"/>
    <numFmt numFmtId="195" formatCode="_-* #,##0.00_$_-;\-* #,##0.00_$_-;_-* &quot;-&quot;??_$_-;_-@_-"/>
    <numFmt numFmtId="196" formatCode="&quot;$&quot;#,##0.00_);[Red]\(&quot;$&quot;#,##0.00\)"/>
    <numFmt numFmtId="197" formatCode="#,##0;\-#,##0;&quot;-&quot;"/>
    <numFmt numFmtId="198" formatCode="&quot;$&quot;#,##0_);\(&quot;$&quot;#,##0\)"/>
    <numFmt numFmtId="199" formatCode="0.00_)"/>
    <numFmt numFmtId="200" formatCode="_-* #,##0_$_-;\-* #,##0_$_-;_-* &quot;-&quot;_$_-;_-@_-"/>
    <numFmt numFmtId="201" formatCode="&quot;綅&quot;\t#,##0_);[Red]\(&quot;綅&quot;\t#,##0\)"/>
    <numFmt numFmtId="202" formatCode="_-* #,##0\ _k_r_-;\-* #,##0\ _k_r_-;_-* &quot;-&quot;\ _k_r_-;_-@_-"/>
    <numFmt numFmtId="203" formatCode="&quot;?\t#,##0_);[Red]\(&quot;&quot;?&quot;\t#,##0\)"/>
    <numFmt numFmtId="204" formatCode="0.00_ "/>
    <numFmt numFmtId="205" formatCode="&quot;$&quot;#,##0_);[Red]\(&quot;$&quot;#,##0\)"/>
    <numFmt numFmtId="206" formatCode="&quot;$&quot;\ #,##0.00_-;[Red]&quot;$&quot;\ #,##0.00\-"/>
    <numFmt numFmtId="207" formatCode="\$#,##0.00;\(\$#,##0.00\)"/>
  </numFmts>
  <fonts count="109">
    <font>
      <sz val="11"/>
      <color theme="1"/>
      <name val="宋体"/>
      <charset val="134"/>
      <scheme val="minor"/>
    </font>
    <font>
      <sz val="10"/>
      <name val="仿宋_GB2312"/>
      <charset val="134"/>
    </font>
    <font>
      <b/>
      <sz val="10"/>
      <name val="仿宋_GB2312"/>
      <charset val="134"/>
    </font>
    <font>
      <sz val="11"/>
      <name val="宋体"/>
      <charset val="134"/>
      <scheme val="minor"/>
    </font>
    <font>
      <b/>
      <sz val="14"/>
      <name val="仿宋_GB2312"/>
      <charset val="134"/>
    </font>
    <font>
      <sz val="16"/>
      <color theme="1"/>
      <name val="黑体"/>
      <charset val="134"/>
    </font>
    <font>
      <sz val="22"/>
      <color theme="1"/>
      <name val="方正小标宋简体"/>
      <charset val="134"/>
    </font>
    <font>
      <b/>
      <sz val="11"/>
      <color theme="1"/>
      <name val="宋体"/>
      <charset val="134"/>
      <scheme val="minor"/>
    </font>
    <font>
      <sz val="11"/>
      <color indexed="8"/>
      <name val="宋体"/>
      <charset val="134"/>
    </font>
    <font>
      <sz val="11"/>
      <color theme="0"/>
      <name val="宋体"/>
      <charset val="0"/>
      <scheme val="minor"/>
    </font>
    <font>
      <sz val="11"/>
      <color indexed="20"/>
      <name val="宋体"/>
      <charset val="134"/>
    </font>
    <font>
      <sz val="12"/>
      <name val="宋体"/>
      <charset val="134"/>
    </font>
    <font>
      <sz val="12"/>
      <color indexed="8"/>
      <name val="宋体"/>
      <charset val="134"/>
    </font>
    <font>
      <sz val="11"/>
      <color theme="1"/>
      <name val="宋体"/>
      <charset val="0"/>
      <scheme val="minor"/>
    </font>
    <font>
      <sz val="10"/>
      <name val="Helv"/>
      <charset val="134"/>
    </font>
    <font>
      <sz val="12"/>
      <color indexed="62"/>
      <name val="楷体_GB2312"/>
      <charset val="134"/>
    </font>
    <font>
      <sz val="11"/>
      <color indexed="17"/>
      <name val="宋体"/>
      <charset val="134"/>
    </font>
    <font>
      <sz val="11"/>
      <color rgb="FF3F3F76"/>
      <name val="宋体"/>
      <charset val="0"/>
      <scheme val="minor"/>
    </font>
    <font>
      <b/>
      <sz val="11"/>
      <color rgb="FFFFFFFF"/>
      <name val="宋体"/>
      <charset val="0"/>
      <scheme val="minor"/>
    </font>
    <font>
      <sz val="10"/>
      <color indexed="8"/>
      <name val="Arial"/>
      <charset val="134"/>
    </font>
    <font>
      <sz val="10.5"/>
      <color indexed="20"/>
      <name val="宋体"/>
      <charset val="134"/>
    </font>
    <font>
      <sz val="10"/>
      <name val="Arial"/>
      <charset val="134"/>
    </font>
    <font>
      <sz val="12"/>
      <color indexed="8"/>
      <name val="楷体_GB2312"/>
      <charset val="134"/>
    </font>
    <font>
      <b/>
      <sz val="11"/>
      <color rgb="FFFA7D00"/>
      <name val="宋体"/>
      <charset val="0"/>
      <scheme val="minor"/>
    </font>
    <font>
      <sz val="12"/>
      <name val="Times New Roman"/>
      <charset val="134"/>
    </font>
    <font>
      <sz val="12"/>
      <color indexed="9"/>
      <name val="宋体"/>
      <charset val="134"/>
    </font>
    <font>
      <b/>
      <sz val="11"/>
      <color indexed="56"/>
      <name val="宋体"/>
      <charset val="134"/>
    </font>
    <font>
      <sz val="8"/>
      <name val="Times New Roman"/>
      <charset val="134"/>
    </font>
    <font>
      <b/>
      <sz val="11"/>
      <color theme="1"/>
      <name val="宋体"/>
      <charset val="0"/>
      <scheme val="minor"/>
    </font>
    <font>
      <b/>
      <sz val="11"/>
      <color rgb="FF3F3F3F"/>
      <name val="宋体"/>
      <charset val="0"/>
      <scheme val="minor"/>
    </font>
    <font>
      <u/>
      <sz val="11"/>
      <color rgb="FF800080"/>
      <name val="宋体"/>
      <charset val="0"/>
      <scheme val="minor"/>
    </font>
    <font>
      <i/>
      <sz val="11"/>
      <color rgb="FF7F7F7F"/>
      <name val="宋体"/>
      <charset val="0"/>
      <scheme val="minor"/>
    </font>
    <font>
      <u/>
      <sz val="11"/>
      <color rgb="FF0000FF"/>
      <name val="宋体"/>
      <charset val="0"/>
      <scheme val="minor"/>
    </font>
    <font>
      <b/>
      <sz val="18"/>
      <color theme="3"/>
      <name val="宋体"/>
      <charset val="134"/>
      <scheme val="minor"/>
    </font>
    <font>
      <b/>
      <sz val="11"/>
      <color theme="3"/>
      <name val="宋体"/>
      <charset val="134"/>
      <scheme val="minor"/>
    </font>
    <font>
      <sz val="12"/>
      <color indexed="20"/>
      <name val="楷体_GB2312"/>
      <charset val="134"/>
    </font>
    <font>
      <sz val="11"/>
      <color rgb="FFFF0000"/>
      <name val="宋体"/>
      <charset val="0"/>
      <scheme val="minor"/>
    </font>
    <font>
      <sz val="11"/>
      <color indexed="62"/>
      <name val="宋体"/>
      <charset val="134"/>
    </font>
    <font>
      <b/>
      <sz val="15"/>
      <color theme="3"/>
      <name val="宋体"/>
      <charset val="134"/>
      <scheme val="minor"/>
    </font>
    <font>
      <b/>
      <sz val="13"/>
      <color theme="3"/>
      <name val="宋体"/>
      <charset val="134"/>
      <scheme val="minor"/>
    </font>
    <font>
      <sz val="11"/>
      <color rgb="FF9C0006"/>
      <name val="宋体"/>
      <charset val="0"/>
      <scheme val="minor"/>
    </font>
    <font>
      <sz val="11"/>
      <color rgb="FFFA7D00"/>
      <name val="宋体"/>
      <charset val="0"/>
      <scheme val="minor"/>
    </font>
    <font>
      <sz val="11"/>
      <color rgb="FF006100"/>
      <name val="宋体"/>
      <charset val="0"/>
      <scheme val="minor"/>
    </font>
    <font>
      <sz val="11"/>
      <color rgb="FF9C6500"/>
      <name val="宋体"/>
      <charset val="0"/>
      <scheme val="minor"/>
    </font>
    <font>
      <sz val="10"/>
      <name val="Geneva"/>
      <charset val="134"/>
    </font>
    <font>
      <b/>
      <sz val="15"/>
      <color indexed="56"/>
      <name val="宋体"/>
      <charset val="134"/>
    </font>
    <font>
      <b/>
      <sz val="13"/>
      <color indexed="56"/>
      <name val="宋体"/>
      <charset val="134"/>
    </font>
    <font>
      <b/>
      <i/>
      <sz val="16"/>
      <name val="Helv"/>
      <charset val="134"/>
    </font>
    <font>
      <sz val="7"/>
      <name val="Helv"/>
      <charset val="134"/>
    </font>
    <font>
      <sz val="12"/>
      <color indexed="10"/>
      <name val="楷体_GB2312"/>
      <charset val="134"/>
    </font>
    <font>
      <sz val="11"/>
      <color indexed="10"/>
      <name val="宋体"/>
      <charset val="134"/>
    </font>
    <font>
      <b/>
      <sz val="18"/>
      <name val="Arial"/>
      <charset val="134"/>
    </font>
    <font>
      <b/>
      <sz val="12"/>
      <name val="Arial"/>
      <charset val="134"/>
    </font>
    <font>
      <sz val="8"/>
      <name val="Arial"/>
      <charset val="134"/>
    </font>
    <font>
      <b/>
      <sz val="10"/>
      <name val="MS Sans Serif"/>
      <charset val="134"/>
    </font>
    <font>
      <sz val="10"/>
      <color indexed="20"/>
      <name val="宋体"/>
      <charset val="134"/>
    </font>
    <font>
      <sz val="10"/>
      <color indexed="17"/>
      <name val="宋体"/>
      <charset val="134"/>
    </font>
    <font>
      <sz val="12"/>
      <name val="Helv"/>
      <charset val="134"/>
    </font>
    <font>
      <sz val="12"/>
      <color indexed="17"/>
      <name val="楷体_GB2312"/>
      <charset val="134"/>
    </font>
    <font>
      <sz val="11"/>
      <color indexed="9"/>
      <name val="宋体"/>
      <charset val="134"/>
    </font>
    <font>
      <sz val="11"/>
      <color indexed="52"/>
      <name val="宋体"/>
      <charset val="134"/>
    </font>
    <font>
      <sz val="12"/>
      <color indexed="9"/>
      <name val="Helv"/>
      <charset val="134"/>
    </font>
    <font>
      <sz val="10"/>
      <name val="楷体"/>
      <charset val="134"/>
    </font>
    <font>
      <sz val="12"/>
      <color indexed="16"/>
      <name val="宋体"/>
      <charset val="134"/>
    </font>
    <font>
      <b/>
      <sz val="11"/>
      <color indexed="52"/>
      <name val="宋体"/>
      <charset val="134"/>
    </font>
    <font>
      <u/>
      <sz val="7.5"/>
      <color indexed="12"/>
      <name val="Arial"/>
      <charset val="134"/>
    </font>
    <font>
      <sz val="10"/>
      <name val="Times New Roman"/>
      <charset val="134"/>
    </font>
    <font>
      <b/>
      <sz val="11"/>
      <color indexed="9"/>
      <name val="宋体"/>
      <charset val="134"/>
    </font>
    <font>
      <sz val="12"/>
      <color indexed="9"/>
      <name val="楷体_GB2312"/>
      <charset val="134"/>
    </font>
    <font>
      <sz val="7"/>
      <name val="Small Fonts"/>
      <charset val="134"/>
    </font>
    <font>
      <b/>
      <sz val="10"/>
      <name val="Tms Rmn"/>
      <charset val="134"/>
    </font>
    <font>
      <b/>
      <sz val="18"/>
      <color indexed="56"/>
      <name val="宋体"/>
      <charset val="134"/>
    </font>
    <font>
      <sz val="12"/>
      <name val="Arial"/>
      <charset val="134"/>
    </font>
    <font>
      <sz val="11"/>
      <color indexed="60"/>
      <name val="宋体"/>
      <charset val="134"/>
    </font>
    <font>
      <i/>
      <sz val="11"/>
      <color indexed="23"/>
      <name val="宋体"/>
      <charset val="134"/>
    </font>
    <font>
      <u/>
      <sz val="7.5"/>
      <color indexed="36"/>
      <name val="Arial"/>
      <charset val="134"/>
    </font>
    <font>
      <b/>
      <sz val="13"/>
      <color indexed="56"/>
      <name val="楷体_GB2312"/>
      <charset val="134"/>
    </font>
    <font>
      <sz val="10"/>
      <name val="Courier"/>
      <charset val="134"/>
    </font>
    <font>
      <sz val="12"/>
      <color indexed="20"/>
      <name val="宋体"/>
      <charset val="134"/>
    </font>
    <font>
      <b/>
      <sz val="18"/>
      <color indexed="62"/>
      <name val="宋体"/>
      <charset val="134"/>
    </font>
    <font>
      <b/>
      <sz val="11"/>
      <color indexed="63"/>
      <name val="宋体"/>
      <charset val="134"/>
    </font>
    <font>
      <sz val="7"/>
      <color indexed="10"/>
      <name val="Helv"/>
      <charset val="134"/>
    </font>
    <font>
      <b/>
      <sz val="10"/>
      <name val="Arial"/>
      <charset val="134"/>
    </font>
    <font>
      <sz val="10"/>
      <color indexed="8"/>
      <name val="MS Sans Serif"/>
      <charset val="134"/>
    </font>
    <font>
      <b/>
      <sz val="11"/>
      <color indexed="8"/>
      <name val="宋体"/>
      <charset val="134"/>
    </font>
    <font>
      <b/>
      <sz val="15"/>
      <color indexed="56"/>
      <name val="楷体_GB2312"/>
      <charset val="134"/>
    </font>
    <font>
      <b/>
      <sz val="11"/>
      <color indexed="56"/>
      <name val="楷体_GB2312"/>
      <charset val="134"/>
    </font>
    <font>
      <sz val="12"/>
      <color indexed="17"/>
      <name val="宋体"/>
      <charset val="134"/>
    </font>
    <font>
      <sz val="11"/>
      <color indexed="20"/>
      <name val="等线"/>
      <charset val="134"/>
    </font>
    <font>
      <b/>
      <sz val="14"/>
      <name val="楷体"/>
      <charset val="134"/>
    </font>
    <font>
      <sz val="10.5"/>
      <color indexed="17"/>
      <name val="宋体"/>
      <charset val="134"/>
    </font>
    <font>
      <sz val="12"/>
      <name val="바탕체"/>
      <charset val="134"/>
    </font>
    <font>
      <sz val="12"/>
      <name val="官帕眉"/>
      <charset val="134"/>
    </font>
    <font>
      <u/>
      <sz val="12"/>
      <color indexed="12"/>
      <name val="宋体"/>
      <charset val="134"/>
    </font>
    <font>
      <b/>
      <sz val="9"/>
      <name val="Arial"/>
      <charset val="134"/>
    </font>
    <font>
      <sz val="11"/>
      <color indexed="17"/>
      <name val="等线"/>
      <charset val="134"/>
    </font>
    <font>
      <u/>
      <sz val="12"/>
      <color indexed="36"/>
      <name val="宋体"/>
      <charset val="134"/>
    </font>
    <font>
      <b/>
      <sz val="12"/>
      <color indexed="8"/>
      <name val="楷体_GB2312"/>
      <charset val="134"/>
    </font>
    <font>
      <b/>
      <sz val="12"/>
      <color indexed="52"/>
      <name val="楷体_GB2312"/>
      <charset val="134"/>
    </font>
    <font>
      <b/>
      <sz val="12"/>
      <color indexed="9"/>
      <name val="楷体_GB2312"/>
      <charset val="134"/>
    </font>
    <font>
      <i/>
      <sz val="12"/>
      <color indexed="23"/>
      <name val="楷体_GB2312"/>
      <charset val="134"/>
    </font>
    <font>
      <sz val="12"/>
      <color indexed="52"/>
      <name val="楷体_GB2312"/>
      <charset val="134"/>
    </font>
    <font>
      <b/>
      <sz val="12"/>
      <color indexed="8"/>
      <name val="宋体"/>
      <charset val="134"/>
    </font>
    <font>
      <sz val="12"/>
      <color indexed="60"/>
      <name val="楷体_GB2312"/>
      <charset val="134"/>
    </font>
    <font>
      <b/>
      <sz val="12"/>
      <color indexed="63"/>
      <name val="楷体_GB2312"/>
      <charset val="134"/>
    </font>
    <font>
      <sz val="11"/>
      <name val="宋体"/>
      <charset val="134"/>
    </font>
    <font>
      <sz val="12"/>
      <name val="Courier"/>
      <charset val="134"/>
    </font>
    <font>
      <sz val="12"/>
      <name val="新細明體"/>
      <charset val="134"/>
    </font>
    <font>
      <sz val="10"/>
      <name val="MS Sans Serif"/>
      <charset val="134"/>
    </font>
  </fonts>
  <fills count="64">
    <fill>
      <patternFill patternType="none"/>
    </fill>
    <fill>
      <patternFill patternType="gray125"/>
    </fill>
    <fill>
      <patternFill patternType="solid">
        <fgColor theme="4"/>
        <bgColor indexed="64"/>
      </patternFill>
    </fill>
    <fill>
      <patternFill patternType="solid">
        <fgColor indexed="45"/>
        <bgColor indexed="64"/>
      </patternFill>
    </fill>
    <fill>
      <patternFill patternType="solid">
        <fgColor indexed="26"/>
        <bgColor indexed="64"/>
      </patternFill>
    </fill>
    <fill>
      <patternFill patternType="solid">
        <fgColor theme="6" tint="0.599993896298105"/>
        <bgColor indexed="64"/>
      </patternFill>
    </fill>
    <fill>
      <patternFill patternType="solid">
        <fgColor indexed="22"/>
        <bgColor indexed="64"/>
      </patternFill>
    </fill>
    <fill>
      <patternFill patternType="solid">
        <fgColor indexed="47"/>
        <bgColor indexed="64"/>
      </patternFill>
    </fill>
    <fill>
      <patternFill patternType="solid">
        <fgColor indexed="31"/>
        <bgColor indexed="64"/>
      </patternFill>
    </fill>
    <fill>
      <patternFill patternType="solid">
        <fgColor theme="6" tint="0.799981688894314"/>
        <bgColor indexed="64"/>
      </patternFill>
    </fill>
    <fill>
      <patternFill patternType="solid">
        <fgColor indexed="42"/>
        <bgColor indexed="64"/>
      </patternFill>
    </fill>
    <fill>
      <patternFill patternType="solid">
        <fgColor rgb="FFFFCC99"/>
        <bgColor indexed="64"/>
      </patternFill>
    </fill>
    <fill>
      <patternFill patternType="solid">
        <fgColor rgb="FFA5A5A5"/>
        <bgColor indexed="64"/>
      </patternFill>
    </fill>
    <fill>
      <patternFill patternType="solid">
        <fgColor indexed="46"/>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rgb="FFF2F2F2"/>
        <bgColor indexed="64"/>
      </patternFill>
    </fill>
    <fill>
      <patternFill patternType="solid">
        <fgColor theme="4" tint="0.399975585192419"/>
        <bgColor indexed="64"/>
      </patternFill>
    </fill>
    <fill>
      <patternFill patternType="solid">
        <fgColor rgb="FFFFFFCC"/>
        <bgColor indexed="64"/>
      </patternFill>
    </fill>
    <fill>
      <patternFill patternType="solid">
        <fgColor indexed="55"/>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theme="9" tint="0.799981688894314"/>
        <bgColor indexed="64"/>
      </patternFill>
    </fill>
    <fill>
      <patternFill patternType="solid">
        <fgColor rgb="FFFFC7CE"/>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9" tint="0.599993896298105"/>
        <bgColor indexed="64"/>
      </patternFill>
    </fill>
    <fill>
      <patternFill patternType="solid">
        <fgColor indexed="27"/>
        <bgColor indexed="64"/>
      </patternFill>
    </fill>
    <fill>
      <patternFill patternType="solid">
        <fgColor theme="6"/>
        <bgColor indexed="64"/>
      </patternFill>
    </fill>
    <fill>
      <patternFill patternType="solid">
        <fgColor theme="8" tint="0.599993896298105"/>
        <bgColor indexed="64"/>
      </patternFill>
    </fill>
    <fill>
      <patternFill patternType="solid">
        <fgColor theme="7"/>
        <bgColor indexed="64"/>
      </patternFill>
    </fill>
    <fill>
      <patternFill patternType="solid">
        <fgColor theme="7" tint="0.799981688894314"/>
        <bgColor indexed="64"/>
      </patternFill>
    </fill>
    <fill>
      <patternFill patternType="solid">
        <fgColor theme="8"/>
        <bgColor indexed="64"/>
      </patternFill>
    </fill>
    <fill>
      <patternFill patternType="solid">
        <fgColor theme="8" tint="0.399975585192419"/>
        <bgColor indexed="64"/>
      </patternFill>
    </fill>
    <fill>
      <patternFill patternType="solid">
        <fgColor theme="9"/>
        <bgColor indexed="64"/>
      </patternFill>
    </fill>
    <fill>
      <patternFill patternType="solid">
        <fgColor theme="9" tint="0.399975585192419"/>
        <bgColor indexed="64"/>
      </patternFill>
    </fill>
    <fill>
      <patternFill patternType="solid">
        <fgColor indexed="54"/>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15"/>
        <bgColor indexed="64"/>
      </patternFill>
    </fill>
    <fill>
      <patternFill patternType="solid">
        <fgColor indexed="49"/>
        <bgColor indexed="64"/>
      </patternFill>
    </fill>
    <fill>
      <patternFill patternType="solid">
        <fgColor indexed="53"/>
        <bgColor indexed="64"/>
      </patternFill>
    </fill>
    <fill>
      <patternFill patternType="solid">
        <fgColor indexed="12"/>
        <bgColor indexed="64"/>
      </patternFill>
    </fill>
    <fill>
      <patternFill patternType="solid">
        <fgColor indexed="30"/>
        <bgColor indexed="64"/>
      </patternFill>
    </fill>
    <fill>
      <patternFill patternType="solid">
        <fgColor indexed="52"/>
        <bgColor indexed="64"/>
      </patternFill>
    </fill>
    <fill>
      <patternFill patternType="solid">
        <fgColor indexed="36"/>
        <bgColor indexed="64"/>
      </patternFill>
    </fill>
    <fill>
      <patternFill patternType="gray0625"/>
    </fill>
    <fill>
      <patternFill patternType="solid">
        <fgColor indexed="43"/>
        <bgColor indexed="64"/>
      </patternFill>
    </fill>
    <fill>
      <patternFill patternType="solid">
        <fgColor indexed="62"/>
        <bgColor indexed="64"/>
      </patternFill>
    </fill>
    <fill>
      <patternFill patternType="solid">
        <fgColor indexed="10"/>
        <bgColor indexed="64"/>
      </patternFill>
    </fill>
    <fill>
      <patternFill patternType="solid">
        <fgColor indexed="25"/>
        <bgColor indexed="64"/>
      </patternFill>
    </fill>
    <fill>
      <patternFill patternType="solid">
        <fgColor indexed="57"/>
        <bgColor indexed="64"/>
      </patternFill>
    </fill>
    <fill>
      <patternFill patternType="mediumGray">
        <fgColor indexed="22"/>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s>
  <borders count="3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indexed="30"/>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medium">
        <color theme="4"/>
      </bottom>
      <diagonal/>
    </border>
    <border>
      <left/>
      <right style="thin">
        <color auto="1"/>
      </right>
      <top/>
      <bottom style="thin">
        <color auto="1"/>
      </bottom>
      <diagonal/>
    </border>
    <border>
      <left/>
      <right/>
      <top/>
      <bottom style="double">
        <color rgb="FFFF8001"/>
      </bottom>
      <diagonal/>
    </border>
    <border>
      <left/>
      <right/>
      <top/>
      <bottom style="thick">
        <color indexed="62"/>
      </bottom>
      <diagonal/>
    </border>
    <border>
      <left/>
      <right/>
      <top/>
      <bottom style="thick">
        <color indexed="22"/>
      </bottom>
      <diagonal/>
    </border>
    <border>
      <left/>
      <right/>
      <top style="thin">
        <color auto="1"/>
      </top>
      <bottom/>
      <diagonal/>
    </border>
    <border>
      <left/>
      <right/>
      <top/>
      <bottom style="double">
        <color indexed="52"/>
      </bottom>
      <diagonal/>
    </border>
    <border>
      <left/>
      <right/>
      <top/>
      <bottom style="medium">
        <color auto="1"/>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style="medium">
        <color auto="1"/>
      </top>
      <bottom style="medium">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1316">
    <xf numFmtId="0" fontId="0" fillId="0" borderId="0"/>
    <xf numFmtId="0" fontId="11" fillId="0" borderId="0">
      <alignment vertical="center"/>
    </xf>
    <xf numFmtId="42" fontId="0" fillId="0" borderId="0" applyFont="0" applyFill="0" applyBorder="0" applyAlignment="0" applyProtection="0">
      <alignment vertical="center"/>
    </xf>
    <xf numFmtId="0" fontId="19" fillId="0" borderId="0">
      <alignment vertical="top"/>
    </xf>
    <xf numFmtId="0" fontId="10" fillId="3" borderId="0" applyNumberFormat="0" applyBorder="0" applyAlignment="0" applyProtection="0">
      <alignment vertical="center"/>
    </xf>
    <xf numFmtId="44" fontId="0" fillId="0" borderId="0" applyFont="0" applyFill="0" applyBorder="0" applyAlignment="0" applyProtection="0">
      <alignment vertical="center"/>
    </xf>
    <xf numFmtId="0" fontId="11" fillId="0" borderId="0">
      <alignment vertical="center"/>
    </xf>
    <xf numFmtId="0" fontId="13" fillId="9" borderId="0" applyNumberFormat="0" applyBorder="0" applyAlignment="0" applyProtection="0">
      <alignment vertical="center"/>
    </xf>
    <xf numFmtId="0" fontId="17" fillId="11" borderId="10" applyNumberFormat="0" applyAlignment="0" applyProtection="0">
      <alignment vertical="center"/>
    </xf>
    <xf numFmtId="0" fontId="27" fillId="0" borderId="0">
      <alignment horizontal="center" wrapText="1"/>
      <protection locked="0"/>
    </xf>
    <xf numFmtId="0" fontId="11" fillId="0" borderId="0">
      <alignment vertical="center"/>
    </xf>
    <xf numFmtId="0" fontId="12" fillId="6" borderId="0" applyNumberFormat="0" applyBorder="0" applyAlignment="0" applyProtection="0"/>
    <xf numFmtId="41" fontId="0" fillId="0" borderId="0" applyFont="0" applyFill="0" applyBorder="0" applyAlignment="0" applyProtection="0">
      <alignment vertical="center"/>
    </xf>
    <xf numFmtId="0" fontId="11" fillId="0" borderId="0">
      <alignment vertical="center"/>
    </xf>
    <xf numFmtId="0" fontId="11" fillId="0" borderId="0">
      <alignment vertical="center"/>
    </xf>
    <xf numFmtId="43" fontId="0" fillId="0" borderId="0" applyFont="0" applyFill="0" applyBorder="0" applyAlignment="0" applyProtection="0">
      <alignment vertical="center"/>
    </xf>
    <xf numFmtId="0" fontId="11" fillId="0" borderId="0">
      <alignment vertical="center"/>
    </xf>
    <xf numFmtId="0" fontId="13" fillId="5" borderId="0" applyNumberFormat="0" applyBorder="0" applyAlignment="0" applyProtection="0">
      <alignment vertical="center"/>
    </xf>
    <xf numFmtId="0" fontId="40" fillId="23" borderId="0" applyNumberFormat="0" applyBorder="0" applyAlignment="0" applyProtection="0">
      <alignment vertical="center"/>
    </xf>
    <xf numFmtId="0" fontId="32" fillId="0" borderId="0" applyNumberFormat="0" applyFill="0" applyBorder="0" applyAlignment="0" applyProtection="0">
      <alignment vertical="center"/>
    </xf>
    <xf numFmtId="180" fontId="21" fillId="0" borderId="18" applyFill="0" applyProtection="0">
      <alignment horizontal="right"/>
    </xf>
    <xf numFmtId="0" fontId="10" fillId="3" borderId="0" applyNumberFormat="0" applyBorder="0" applyAlignment="0" applyProtection="0">
      <alignment vertical="center"/>
    </xf>
    <xf numFmtId="0" fontId="11" fillId="0" borderId="0">
      <alignment vertical="center"/>
    </xf>
    <xf numFmtId="0" fontId="25" fillId="19" borderId="0" applyNumberFormat="0" applyBorder="0" applyAlignment="0" applyProtection="0"/>
    <xf numFmtId="0" fontId="9" fillId="20" borderId="0" applyNumberFormat="0" applyBorder="0" applyAlignment="0" applyProtection="0">
      <alignment vertical="center"/>
    </xf>
    <xf numFmtId="9" fontId="0" fillId="0" borderId="0" applyFont="0" applyFill="0" applyBorder="0" applyAlignment="0" applyProtection="0">
      <alignment vertical="center"/>
    </xf>
    <xf numFmtId="0" fontId="11" fillId="0" borderId="0">
      <alignment vertical="center"/>
    </xf>
    <xf numFmtId="0" fontId="10" fillId="3" borderId="0" applyNumberFormat="0" applyBorder="0" applyAlignment="0" applyProtection="0">
      <alignment vertical="center"/>
    </xf>
    <xf numFmtId="0" fontId="30" fillId="0" borderId="0" applyNumberFormat="0" applyFill="0" applyBorder="0" applyAlignment="0" applyProtection="0">
      <alignment vertical="center"/>
    </xf>
    <xf numFmtId="0" fontId="24" fillId="0" borderId="0"/>
    <xf numFmtId="0" fontId="0" fillId="18" borderId="12" applyNumberFormat="0" applyFont="0" applyAlignment="0" applyProtection="0">
      <alignment vertical="center"/>
    </xf>
    <xf numFmtId="0" fontId="9" fillId="21"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35" fillId="3" borderId="0" applyNumberFormat="0" applyBorder="0" applyAlignment="0" applyProtection="0">
      <alignment vertical="center"/>
    </xf>
    <xf numFmtId="0" fontId="35" fillId="3" borderId="0" applyNumberFormat="0" applyBorder="0" applyAlignment="0" applyProtection="0">
      <alignment vertical="center"/>
    </xf>
    <xf numFmtId="0" fontId="34" fillId="0" borderId="0" applyNumberFormat="0" applyFill="0" applyBorder="0" applyAlignment="0" applyProtection="0">
      <alignment vertical="center"/>
    </xf>
    <xf numFmtId="0" fontId="16" fillId="10" borderId="0" applyNumberFormat="0" applyBorder="0" applyAlignment="0" applyProtection="0">
      <alignment vertical="center"/>
    </xf>
    <xf numFmtId="0" fontId="35" fillId="3" borderId="0" applyNumberFormat="0" applyBorder="0" applyAlignment="0" applyProtection="0">
      <alignment vertical="center"/>
    </xf>
    <xf numFmtId="0" fontId="36" fillId="0" borderId="0" applyNumberFormat="0" applyFill="0" applyBorder="0" applyAlignment="0" applyProtection="0">
      <alignment vertical="center"/>
    </xf>
    <xf numFmtId="0" fontId="11" fillId="0" borderId="0">
      <alignment vertical="center"/>
    </xf>
    <xf numFmtId="0" fontId="11" fillId="0" borderId="0">
      <alignment vertical="center"/>
    </xf>
    <xf numFmtId="0" fontId="10" fillId="3" borderId="0" applyNumberFormat="0" applyBorder="0" applyAlignment="0" applyProtection="0">
      <alignment vertical="center"/>
    </xf>
    <xf numFmtId="0" fontId="33" fillId="0" borderId="0" applyNumberFormat="0" applyFill="0" applyBorder="0" applyAlignment="0" applyProtection="0">
      <alignment vertical="center"/>
    </xf>
    <xf numFmtId="0" fontId="11" fillId="0" borderId="0">
      <alignment vertical="center"/>
    </xf>
    <xf numFmtId="0" fontId="31" fillId="0" borderId="0" applyNumberFormat="0" applyFill="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9" fontId="11" fillId="0" borderId="0" applyFont="0" applyFill="0" applyBorder="0" applyAlignment="0" applyProtection="0">
      <alignment vertical="center"/>
    </xf>
    <xf numFmtId="0" fontId="38" fillId="0" borderId="17" applyNumberFormat="0" applyFill="0" applyAlignment="0" applyProtection="0">
      <alignment vertical="center"/>
    </xf>
    <xf numFmtId="0" fontId="10" fillId="3" borderId="0" applyNumberFormat="0" applyBorder="0" applyAlignment="0" applyProtection="0">
      <alignment vertical="center"/>
    </xf>
    <xf numFmtId="0" fontId="39" fillId="0" borderId="17" applyNumberFormat="0" applyFill="0" applyAlignment="0" applyProtection="0">
      <alignment vertical="center"/>
    </xf>
    <xf numFmtId="0" fontId="9" fillId="17"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34" fillId="0" borderId="16" applyNumberFormat="0" applyFill="0" applyAlignment="0" applyProtection="0">
      <alignment vertical="center"/>
    </xf>
    <xf numFmtId="0" fontId="9" fillId="14" borderId="0" applyNumberFormat="0" applyBorder="0" applyAlignment="0" applyProtection="0">
      <alignment vertical="center"/>
    </xf>
    <xf numFmtId="0" fontId="29" fillId="16" borderId="15" applyNumberFormat="0" applyAlignment="0" applyProtection="0">
      <alignment vertical="center"/>
    </xf>
    <xf numFmtId="0" fontId="11" fillId="0" borderId="0">
      <alignment vertical="center"/>
    </xf>
    <xf numFmtId="0" fontId="37" fillId="7" borderId="9" applyNumberFormat="0" applyAlignment="0" applyProtection="0">
      <alignment vertical="center"/>
    </xf>
    <xf numFmtId="0" fontId="23" fillId="16" borderId="10" applyNumberFormat="0" applyAlignment="0" applyProtection="0">
      <alignment vertical="center"/>
    </xf>
    <xf numFmtId="0" fontId="11" fillId="0" borderId="0">
      <alignment vertical="center"/>
    </xf>
    <xf numFmtId="0" fontId="22" fillId="13" borderId="0" applyNumberFormat="0" applyBorder="0" applyAlignment="0" applyProtection="0">
      <alignment vertical="center"/>
    </xf>
    <xf numFmtId="0" fontId="19" fillId="0" borderId="0">
      <alignment vertical="top"/>
    </xf>
    <xf numFmtId="0" fontId="18" fillId="12" borderId="11" applyNumberFormat="0" applyAlignment="0" applyProtection="0">
      <alignment vertical="center"/>
    </xf>
    <xf numFmtId="0" fontId="13" fillId="22" borderId="0" applyNumberFormat="0" applyBorder="0" applyAlignment="0" applyProtection="0">
      <alignment vertical="center"/>
    </xf>
    <xf numFmtId="187" fontId="11" fillId="0" borderId="0" applyFont="0" applyFill="0" applyBorder="0" applyAlignment="0" applyProtection="0"/>
    <xf numFmtId="0" fontId="9" fillId="24" borderId="0" applyNumberFormat="0" applyBorder="0" applyAlignment="0" applyProtection="0">
      <alignment vertical="center"/>
    </xf>
    <xf numFmtId="0" fontId="21" fillId="0" borderId="0"/>
    <xf numFmtId="0" fontId="10" fillId="3" borderId="0" applyNumberFormat="0" applyBorder="0" applyAlignment="0" applyProtection="0">
      <alignment vertical="center"/>
    </xf>
    <xf numFmtId="0" fontId="41" fillId="0" borderId="19" applyNumberFormat="0" applyFill="0" applyAlignment="0" applyProtection="0">
      <alignment vertical="center"/>
    </xf>
    <xf numFmtId="0" fontId="28" fillId="0" borderId="14" applyNumberFormat="0" applyFill="0" applyAlignment="0" applyProtection="0">
      <alignment vertical="center"/>
    </xf>
    <xf numFmtId="0" fontId="20" fillId="13" borderId="0" applyNumberFormat="0" applyBorder="0" applyAlignment="0" applyProtection="0">
      <alignment vertical="center"/>
    </xf>
    <xf numFmtId="0" fontId="42" fillId="25" borderId="0" applyNumberFormat="0" applyBorder="0" applyAlignment="0" applyProtection="0">
      <alignment vertical="center"/>
    </xf>
    <xf numFmtId="0" fontId="11" fillId="0" borderId="0">
      <alignment vertical="center"/>
    </xf>
    <xf numFmtId="0" fontId="10" fillId="3" borderId="0" applyNumberFormat="0" applyBorder="0" applyAlignment="0" applyProtection="0">
      <alignment vertical="center"/>
    </xf>
    <xf numFmtId="0" fontId="26" fillId="0" borderId="13" applyNumberFormat="0" applyFill="0" applyAlignment="0" applyProtection="0">
      <alignment vertical="center"/>
    </xf>
    <xf numFmtId="0" fontId="11" fillId="0" borderId="0">
      <alignment vertical="center"/>
    </xf>
    <xf numFmtId="0" fontId="8" fillId="10" borderId="0" applyNumberFormat="0" applyBorder="0" applyAlignment="0" applyProtection="0">
      <alignment vertical="center"/>
    </xf>
    <xf numFmtId="0" fontId="43" fillId="26" borderId="0" applyNumberFormat="0" applyBorder="0" applyAlignment="0" applyProtection="0">
      <alignment vertical="center"/>
    </xf>
    <xf numFmtId="0" fontId="13" fillId="27" borderId="0" applyNumberFormat="0" applyBorder="0" applyAlignment="0" applyProtection="0">
      <alignment vertical="center"/>
    </xf>
    <xf numFmtId="0" fontId="9" fillId="2" borderId="0" applyNumberFormat="0" applyBorder="0" applyAlignment="0" applyProtection="0">
      <alignment vertical="center"/>
    </xf>
    <xf numFmtId="0" fontId="13" fillId="28" borderId="0" applyNumberFormat="0" applyBorder="0" applyAlignment="0" applyProtection="0">
      <alignment vertical="center"/>
    </xf>
    <xf numFmtId="0" fontId="13" fillId="29" borderId="0" applyNumberFormat="0" applyBorder="0" applyAlignment="0" applyProtection="0">
      <alignment vertical="center"/>
    </xf>
    <xf numFmtId="0" fontId="11" fillId="0" borderId="0">
      <alignment vertical="center"/>
    </xf>
    <xf numFmtId="0" fontId="13" fillId="30" borderId="0" applyNumberFormat="0" applyBorder="0" applyAlignment="0" applyProtection="0">
      <alignment vertical="center"/>
    </xf>
    <xf numFmtId="0" fontId="13" fillId="31" borderId="0" applyNumberFormat="0" applyBorder="0" applyAlignment="0" applyProtection="0">
      <alignment vertical="center"/>
    </xf>
    <xf numFmtId="0" fontId="11" fillId="0" borderId="0">
      <alignment vertical="center"/>
    </xf>
    <xf numFmtId="0" fontId="9" fillId="34" borderId="0" applyNumberFormat="0" applyBorder="0" applyAlignment="0" applyProtection="0">
      <alignment vertical="center"/>
    </xf>
    <xf numFmtId="0" fontId="11" fillId="0" borderId="0">
      <alignment vertical="center"/>
    </xf>
    <xf numFmtId="0" fontId="11" fillId="0" borderId="0" applyNumberFormat="0" applyFont="0" applyFill="0" applyBorder="0" applyAlignment="0" applyProtection="0">
      <alignment horizontal="left"/>
    </xf>
    <xf numFmtId="0" fontId="9" fillId="36" borderId="0" applyNumberFormat="0" applyBorder="0" applyAlignment="0" applyProtection="0">
      <alignment vertical="center"/>
    </xf>
    <xf numFmtId="0" fontId="13" fillId="37" borderId="0" applyNumberFormat="0" applyBorder="0" applyAlignment="0" applyProtection="0">
      <alignment vertical="center"/>
    </xf>
    <xf numFmtId="0" fontId="13" fillId="15" borderId="0" applyNumberFormat="0" applyBorder="0" applyAlignment="0" applyProtection="0">
      <alignment vertical="center"/>
    </xf>
    <xf numFmtId="0" fontId="9" fillId="38" borderId="0" applyNumberFormat="0" applyBorder="0" applyAlignment="0" applyProtection="0">
      <alignment vertical="center"/>
    </xf>
    <xf numFmtId="0" fontId="13" fillId="35" borderId="0" applyNumberFormat="0" applyBorder="0" applyAlignment="0" applyProtection="0">
      <alignment vertical="center"/>
    </xf>
    <xf numFmtId="0" fontId="20" fillId="13" borderId="0" applyNumberFormat="0" applyBorder="0" applyAlignment="0" applyProtection="0">
      <alignment vertical="center"/>
    </xf>
    <xf numFmtId="0" fontId="9" fillId="39" borderId="0" applyNumberFormat="0" applyBorder="0" applyAlignment="0" applyProtection="0">
      <alignment vertical="center"/>
    </xf>
    <xf numFmtId="0" fontId="9" fillId="40" borderId="0" applyNumberFormat="0" applyBorder="0" applyAlignment="0" applyProtection="0">
      <alignment vertical="center"/>
    </xf>
    <xf numFmtId="0" fontId="14" fillId="0" borderId="0"/>
    <xf numFmtId="0" fontId="13" fillId="32" borderId="0" applyNumberFormat="0" applyBorder="0" applyAlignment="0" applyProtection="0">
      <alignment vertical="center"/>
    </xf>
    <xf numFmtId="0" fontId="9" fillId="41" borderId="0" applyNumberFormat="0" applyBorder="0" applyAlignment="0" applyProtection="0">
      <alignment vertical="center"/>
    </xf>
    <xf numFmtId="0" fontId="19" fillId="0" borderId="0">
      <alignment vertical="top"/>
    </xf>
    <xf numFmtId="0" fontId="21" fillId="0" borderId="0"/>
    <xf numFmtId="0" fontId="14" fillId="0" borderId="0"/>
    <xf numFmtId="0" fontId="24" fillId="0" borderId="0"/>
    <xf numFmtId="0" fontId="24" fillId="0" borderId="0"/>
    <xf numFmtId="0" fontId="14" fillId="0" borderId="0"/>
    <xf numFmtId="0" fontId="21" fillId="0" borderId="0" applyNumberFormat="0" applyFill="0" applyBorder="0" applyAlignment="0" applyProtection="0"/>
    <xf numFmtId="0" fontId="11" fillId="0" borderId="0">
      <alignment vertical="center"/>
    </xf>
    <xf numFmtId="0" fontId="11" fillId="0" borderId="0">
      <alignment vertical="center"/>
    </xf>
    <xf numFmtId="0" fontId="12" fillId="4" borderId="0" applyNumberFormat="0" applyBorder="0" applyAlignment="0" applyProtection="0"/>
    <xf numFmtId="0" fontId="44" fillId="0" borderId="0"/>
    <xf numFmtId="0" fontId="45" fillId="0" borderId="20" applyNumberFormat="0" applyFill="0" applyAlignment="0" applyProtection="0">
      <alignment vertical="center"/>
    </xf>
    <xf numFmtId="49" fontId="11" fillId="0" borderId="0" applyFont="0" applyFill="0" applyBorder="0" applyAlignment="0" applyProtection="0"/>
    <xf numFmtId="0" fontId="14" fillId="0" borderId="0"/>
    <xf numFmtId="0" fontId="24" fillId="0" borderId="0"/>
    <xf numFmtId="0" fontId="24" fillId="0" borderId="0"/>
    <xf numFmtId="0" fontId="12" fillId="33" borderId="0" applyNumberFormat="0" applyBorder="0" applyAlignment="0" applyProtection="0"/>
    <xf numFmtId="0" fontId="44" fillId="0" borderId="0"/>
    <xf numFmtId="0" fontId="11" fillId="0" borderId="0">
      <alignment vertical="center"/>
    </xf>
    <xf numFmtId="41" fontId="11" fillId="0" borderId="0" applyFont="0" applyFill="0" applyBorder="0" applyAlignment="0" applyProtection="0"/>
    <xf numFmtId="0" fontId="14" fillId="0" borderId="0"/>
    <xf numFmtId="0" fontId="11" fillId="0" borderId="0">
      <alignment vertical="center"/>
    </xf>
    <xf numFmtId="0" fontId="12" fillId="4" borderId="0" applyNumberFormat="0" applyBorder="0" applyAlignment="0" applyProtection="0"/>
    <xf numFmtId="0" fontId="19" fillId="0" borderId="0">
      <alignment vertical="top"/>
    </xf>
    <xf numFmtId="0" fontId="19" fillId="0" borderId="0">
      <alignment vertical="top"/>
    </xf>
    <xf numFmtId="0" fontId="16" fillId="10" borderId="0" applyNumberFormat="0" applyBorder="0" applyAlignment="0" applyProtection="0">
      <alignment vertical="center"/>
    </xf>
    <xf numFmtId="0" fontId="11" fillId="0" borderId="0"/>
    <xf numFmtId="0" fontId="21" fillId="0" borderId="0"/>
    <xf numFmtId="0" fontId="11" fillId="0" borderId="0">
      <alignment vertical="center"/>
    </xf>
    <xf numFmtId="0" fontId="21" fillId="0" borderId="0"/>
    <xf numFmtId="0" fontId="12" fillId="0" borderId="0">
      <alignment vertical="center"/>
    </xf>
    <xf numFmtId="0" fontId="21" fillId="0" borderId="0"/>
    <xf numFmtId="0" fontId="8" fillId="8" borderId="0" applyNumberFormat="0" applyBorder="0" applyAlignment="0" applyProtection="0">
      <alignment vertical="center"/>
    </xf>
    <xf numFmtId="0" fontId="12" fillId="8" borderId="0" applyNumberFormat="0" applyBorder="0" applyAlignment="0" applyProtection="0"/>
    <xf numFmtId="0" fontId="24" fillId="0" borderId="0"/>
    <xf numFmtId="0" fontId="8" fillId="8" borderId="0" applyNumberFormat="0" applyBorder="0" applyAlignment="0" applyProtection="0">
      <alignment vertical="center"/>
    </xf>
    <xf numFmtId="0" fontId="10" fillId="3" borderId="0" applyNumberFormat="0" applyBorder="0" applyAlignment="0" applyProtection="0">
      <alignment vertical="center"/>
    </xf>
    <xf numFmtId="0" fontId="25" fillId="42" borderId="0" applyNumberFormat="0" applyBorder="0" applyAlignment="0" applyProtection="0"/>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37" fillId="7" borderId="9" applyNumberFormat="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11" fillId="0" borderId="0">
      <alignment vertical="center"/>
    </xf>
    <xf numFmtId="0" fontId="11" fillId="0" borderId="0">
      <alignment vertical="center"/>
    </xf>
    <xf numFmtId="0" fontId="8" fillId="13" borderId="0" applyNumberFormat="0" applyBorder="0" applyAlignment="0" applyProtection="0">
      <alignment vertical="center"/>
    </xf>
    <xf numFmtId="0" fontId="8" fillId="33" borderId="0" applyNumberFormat="0" applyBorder="0" applyAlignment="0" applyProtection="0">
      <alignment vertical="center"/>
    </xf>
    <xf numFmtId="0" fontId="11" fillId="0" borderId="0">
      <alignment vertical="center"/>
    </xf>
    <xf numFmtId="0" fontId="8" fillId="33" borderId="0" applyNumberFormat="0" applyBorder="0" applyAlignment="0" applyProtection="0">
      <alignment vertical="center"/>
    </xf>
    <xf numFmtId="0" fontId="8" fillId="7" borderId="0" applyNumberFormat="0" applyBorder="0" applyAlignment="0" applyProtection="0">
      <alignment vertical="center"/>
    </xf>
    <xf numFmtId="0" fontId="11" fillId="0" borderId="0">
      <alignment vertical="center"/>
    </xf>
    <xf numFmtId="0" fontId="8" fillId="7" borderId="0" applyNumberFormat="0" applyBorder="0" applyAlignment="0" applyProtection="0">
      <alignment vertical="center"/>
    </xf>
    <xf numFmtId="0" fontId="10" fillId="3" borderId="0" applyNumberFormat="0" applyBorder="0" applyAlignment="0" applyProtection="0">
      <alignment vertical="center"/>
    </xf>
    <xf numFmtId="0" fontId="35" fillId="3" borderId="0" applyNumberFormat="0" applyBorder="0" applyAlignment="0" applyProtection="0">
      <alignment vertical="center"/>
    </xf>
    <xf numFmtId="0" fontId="10" fillId="3" borderId="0" applyNumberFormat="0" applyBorder="0" applyAlignment="0" applyProtection="0">
      <alignment vertical="center"/>
    </xf>
    <xf numFmtId="0" fontId="22" fillId="8" borderId="0" applyNumberFormat="0" applyBorder="0" applyAlignment="0" applyProtection="0">
      <alignment vertical="center"/>
    </xf>
    <xf numFmtId="0" fontId="22" fillId="3" borderId="0" applyNumberFormat="0" applyBorder="0" applyAlignment="0" applyProtection="0">
      <alignment vertical="center"/>
    </xf>
    <xf numFmtId="0" fontId="46" fillId="0" borderId="21" applyNumberFormat="0" applyFill="0" applyAlignment="0" applyProtection="0">
      <alignment vertical="center"/>
    </xf>
    <xf numFmtId="0" fontId="11" fillId="0" borderId="0">
      <alignment vertical="center"/>
    </xf>
    <xf numFmtId="0" fontId="22" fillId="10" borderId="0" applyNumberFormat="0" applyBorder="0" applyAlignment="0" applyProtection="0">
      <alignment vertical="center"/>
    </xf>
    <xf numFmtId="192" fontId="11" fillId="0" borderId="0" applyFont="0" applyFill="0" applyBorder="0" applyAlignment="0" applyProtection="0"/>
    <xf numFmtId="0" fontId="11" fillId="0" borderId="0">
      <alignment vertical="center"/>
    </xf>
    <xf numFmtId="0" fontId="11" fillId="0" borderId="0">
      <alignment vertical="center"/>
    </xf>
    <xf numFmtId="0" fontId="22" fillId="13" borderId="0" applyNumberFormat="0" applyBorder="0" applyAlignment="0" applyProtection="0">
      <alignment vertical="center"/>
    </xf>
    <xf numFmtId="0" fontId="11" fillId="0" borderId="0">
      <alignment vertical="center"/>
    </xf>
    <xf numFmtId="0" fontId="11" fillId="0" borderId="0">
      <alignment vertical="center"/>
    </xf>
    <xf numFmtId="0" fontId="22" fillId="33" borderId="0" applyNumberFormat="0" applyBorder="0" applyAlignment="0" applyProtection="0">
      <alignment vertical="center"/>
    </xf>
    <xf numFmtId="0" fontId="11" fillId="0" borderId="0">
      <alignment vertical="center"/>
    </xf>
    <xf numFmtId="0" fontId="22" fillId="7" borderId="0" applyNumberFormat="0" applyBorder="0" applyAlignment="0" applyProtection="0">
      <alignment vertical="center"/>
    </xf>
    <xf numFmtId="0" fontId="8" fillId="43" borderId="0" applyNumberFormat="0" applyBorder="0" applyAlignment="0" applyProtection="0">
      <alignment vertical="center"/>
    </xf>
    <xf numFmtId="0" fontId="8" fillId="43" borderId="0" applyNumberFormat="0" applyBorder="0" applyAlignment="0" applyProtection="0">
      <alignment vertical="center"/>
    </xf>
    <xf numFmtId="0" fontId="10" fillId="3" borderId="0" applyNumberFormat="0" applyBorder="0" applyAlignment="0" applyProtection="0">
      <alignment vertical="center"/>
    </xf>
    <xf numFmtId="0" fontId="8" fillId="44" borderId="0" applyNumberFormat="0" applyBorder="0" applyAlignment="0" applyProtection="0">
      <alignment vertical="center"/>
    </xf>
    <xf numFmtId="0" fontId="11" fillId="0" borderId="0">
      <alignment vertical="center"/>
    </xf>
    <xf numFmtId="0" fontId="8" fillId="44" borderId="0" applyNumberFormat="0" applyBorder="0" applyAlignment="0" applyProtection="0">
      <alignment vertical="center"/>
    </xf>
    <xf numFmtId="0" fontId="8" fillId="45" borderId="0" applyNumberFormat="0" applyBorder="0" applyAlignment="0" applyProtection="0">
      <alignment vertical="center"/>
    </xf>
    <xf numFmtId="0" fontId="8" fillId="45" borderId="0" applyNumberFormat="0" applyBorder="0" applyAlignment="0" applyProtection="0">
      <alignment vertical="center"/>
    </xf>
    <xf numFmtId="0" fontId="8" fillId="13" borderId="0" applyNumberFormat="0" applyBorder="0" applyAlignment="0" applyProtection="0">
      <alignment vertical="center"/>
    </xf>
    <xf numFmtId="199" fontId="47" fillId="0" borderId="0"/>
    <xf numFmtId="0" fontId="8" fillId="13" borderId="0" applyNumberFormat="0" applyBorder="0" applyAlignment="0" applyProtection="0">
      <alignment vertical="center"/>
    </xf>
    <xf numFmtId="3" fontId="48" fillId="0" borderId="0"/>
    <xf numFmtId="0" fontId="49" fillId="0" borderId="0" applyNumberFormat="0" applyFill="0" applyBorder="0" applyAlignment="0" applyProtection="0">
      <alignment vertical="center"/>
    </xf>
    <xf numFmtId="0" fontId="11" fillId="0" borderId="0">
      <alignment vertical="center"/>
    </xf>
    <xf numFmtId="0" fontId="8" fillId="43" borderId="0" applyNumberFormat="0" applyBorder="0" applyAlignment="0" applyProtection="0">
      <alignment vertical="center"/>
    </xf>
    <xf numFmtId="0" fontId="8" fillId="43" borderId="0" applyNumberFormat="0" applyBorder="0" applyAlignment="0" applyProtection="0">
      <alignment vertical="center"/>
    </xf>
    <xf numFmtId="0" fontId="50" fillId="0" borderId="0" applyNumberFormat="0" applyFill="0" applyBorder="0" applyAlignment="0" applyProtection="0">
      <alignment vertical="center"/>
    </xf>
    <xf numFmtId="0" fontId="11" fillId="0" borderId="0">
      <alignment vertical="center"/>
    </xf>
    <xf numFmtId="0" fontId="8" fillId="46" borderId="0" applyNumberFormat="0" applyBorder="0" applyAlignment="0" applyProtection="0">
      <alignment vertical="center"/>
    </xf>
    <xf numFmtId="0" fontId="8" fillId="46" borderId="0" applyNumberFormat="0" applyBorder="0" applyAlignment="0" applyProtection="0">
      <alignment vertical="center"/>
    </xf>
    <xf numFmtId="0" fontId="20" fillId="13" borderId="0" applyNumberFormat="0" applyBorder="0" applyAlignment="0" applyProtection="0">
      <alignment vertical="center"/>
    </xf>
    <xf numFmtId="0" fontId="11" fillId="0" borderId="0">
      <alignment vertical="center"/>
    </xf>
    <xf numFmtId="0" fontId="22" fillId="43" borderId="0" applyNumberFormat="0" applyBorder="0" applyAlignment="0" applyProtection="0">
      <alignment vertical="center"/>
    </xf>
    <xf numFmtId="0" fontId="22" fillId="44" borderId="0" applyNumberFormat="0" applyBorder="0" applyAlignment="0" applyProtection="0">
      <alignment vertical="center"/>
    </xf>
    <xf numFmtId="0" fontId="22" fillId="45" borderId="0" applyNumberFormat="0" applyBorder="0" applyAlignment="0" applyProtection="0">
      <alignment vertical="center"/>
    </xf>
    <xf numFmtId="0" fontId="55" fillId="13" borderId="0" applyNumberFormat="0" applyBorder="0" applyAlignment="0" applyProtection="0">
      <alignment vertical="center"/>
    </xf>
    <xf numFmtId="0" fontId="56" fillId="33" borderId="0" applyNumberFormat="0" applyBorder="0" applyAlignment="0" applyProtection="0">
      <alignment vertical="center"/>
    </xf>
    <xf numFmtId="0" fontId="58" fillId="10" borderId="0" applyNumberFormat="0" applyBorder="0" applyAlignment="0" applyProtection="0">
      <alignment vertical="center"/>
    </xf>
    <xf numFmtId="0" fontId="22" fillId="43" borderId="0" applyNumberFormat="0" applyBorder="0" applyAlignment="0" applyProtection="0">
      <alignment vertical="center"/>
    </xf>
    <xf numFmtId="0" fontId="20" fillId="13" borderId="0" applyNumberFormat="0" applyBorder="0" applyAlignment="0" applyProtection="0">
      <alignment vertical="center"/>
    </xf>
    <xf numFmtId="0" fontId="58" fillId="10" borderId="0" applyNumberFormat="0" applyBorder="0" applyAlignment="0" applyProtection="0">
      <alignment vertical="center"/>
    </xf>
    <xf numFmtId="0" fontId="11" fillId="0" borderId="0">
      <alignment vertical="center"/>
    </xf>
    <xf numFmtId="0" fontId="22" fillId="46" borderId="0" applyNumberFormat="0" applyBorder="0" applyAlignment="0" applyProtection="0">
      <alignment vertical="center"/>
    </xf>
    <xf numFmtId="0" fontId="11" fillId="0" borderId="0">
      <alignment vertical="center"/>
    </xf>
    <xf numFmtId="0" fontId="59" fillId="51" borderId="0" applyNumberFormat="0" applyBorder="0" applyAlignment="0" applyProtection="0">
      <alignment vertical="center"/>
    </xf>
    <xf numFmtId="0" fontId="11" fillId="0" borderId="0">
      <alignment vertical="center"/>
    </xf>
    <xf numFmtId="0" fontId="21" fillId="0" borderId="0"/>
    <xf numFmtId="0" fontId="62" fillId="0" borderId="18" applyNumberFormat="0" applyFill="0" applyProtection="0">
      <alignment horizontal="center"/>
    </xf>
    <xf numFmtId="0" fontId="59" fillId="44" borderId="0" applyNumberFormat="0" applyBorder="0" applyAlignment="0" applyProtection="0">
      <alignment vertical="center"/>
    </xf>
    <xf numFmtId="0" fontId="11" fillId="0" borderId="0">
      <alignment vertical="center"/>
    </xf>
    <xf numFmtId="0" fontId="11" fillId="0" borderId="0">
      <alignment vertical="center"/>
    </xf>
    <xf numFmtId="0" fontId="59" fillId="45" borderId="0" applyNumberFormat="0" applyBorder="0" applyAlignment="0" applyProtection="0">
      <alignment vertical="center"/>
    </xf>
    <xf numFmtId="0" fontId="11" fillId="0" borderId="0">
      <alignment vertical="center"/>
    </xf>
    <xf numFmtId="3" fontId="11" fillId="0" borderId="0" applyFont="0" applyFill="0" applyBorder="0" applyAlignment="0" applyProtection="0"/>
    <xf numFmtId="0" fontId="59" fillId="53" borderId="0" applyNumberFormat="0" applyBorder="0" applyAlignment="0" applyProtection="0">
      <alignment vertical="center"/>
    </xf>
    <xf numFmtId="14" fontId="27" fillId="0" borderId="0">
      <alignment horizontal="center" wrapText="1"/>
      <protection locked="0"/>
    </xf>
    <xf numFmtId="0" fontId="65" fillId="0" borderId="0" applyNumberFormat="0" applyFill="0" applyBorder="0" applyAlignment="0" applyProtection="0">
      <alignment vertical="top"/>
      <protection locked="0"/>
    </xf>
    <xf numFmtId="0" fontId="11" fillId="0" borderId="0">
      <alignment vertical="center"/>
    </xf>
    <xf numFmtId="0" fontId="11" fillId="0" borderId="0">
      <alignment vertical="center"/>
    </xf>
    <xf numFmtId="0" fontId="10" fillId="3" borderId="0" applyNumberFormat="0" applyBorder="0" applyAlignment="0" applyProtection="0">
      <alignment vertical="center"/>
    </xf>
    <xf numFmtId="0" fontId="68" fillId="53" borderId="0" applyNumberFormat="0" applyBorder="0" applyAlignment="0" applyProtection="0">
      <alignment vertical="center"/>
    </xf>
    <xf numFmtId="0" fontId="59" fillId="48" borderId="0" applyNumberFormat="0" applyBorder="0" applyAlignment="0" applyProtection="0">
      <alignment vertical="center"/>
    </xf>
    <xf numFmtId="0" fontId="11" fillId="0" borderId="0">
      <alignment vertical="center"/>
    </xf>
    <xf numFmtId="0" fontId="58" fillId="10" borderId="0" applyNumberFormat="0" applyBorder="0" applyAlignment="0" applyProtection="0">
      <alignment vertical="center"/>
    </xf>
    <xf numFmtId="0" fontId="70" fillId="54" borderId="3">
      <protection locked="0"/>
    </xf>
    <xf numFmtId="0" fontId="59" fillId="52" borderId="0" applyNumberFormat="0" applyBorder="0" applyAlignment="0" applyProtection="0">
      <alignment vertical="center"/>
    </xf>
    <xf numFmtId="0" fontId="26" fillId="0" borderId="0" applyNumberFormat="0" applyFill="0" applyBorder="0" applyAlignment="0" applyProtection="0">
      <alignment vertical="center"/>
    </xf>
    <xf numFmtId="0" fontId="68" fillId="51" borderId="0" applyNumberFormat="0" applyBorder="0" applyAlignment="0" applyProtection="0">
      <alignment vertical="center"/>
    </xf>
    <xf numFmtId="0" fontId="68" fillId="44" borderId="0" applyNumberFormat="0" applyBorder="0" applyAlignment="0" applyProtection="0">
      <alignment vertical="center"/>
    </xf>
    <xf numFmtId="0" fontId="68" fillId="45" borderId="0" applyNumberFormat="0" applyBorder="0" applyAlignment="0" applyProtection="0">
      <alignment vertical="center"/>
    </xf>
    <xf numFmtId="0" fontId="73" fillId="55" borderId="0" applyNumberFormat="0" applyBorder="0" applyAlignment="0" applyProtection="0">
      <alignment vertical="center"/>
    </xf>
    <xf numFmtId="0" fontId="68" fillId="53" borderId="0" applyNumberFormat="0" applyBorder="0" applyAlignment="0" applyProtection="0">
      <alignment vertical="center"/>
    </xf>
    <xf numFmtId="0" fontId="68" fillId="48" borderId="0" applyNumberFormat="0" applyBorder="0" applyAlignment="0" applyProtection="0">
      <alignment vertical="center"/>
    </xf>
    <xf numFmtId="0" fontId="68" fillId="52" borderId="0" applyNumberFormat="0" applyBorder="0" applyAlignment="0" applyProtection="0">
      <alignment vertical="center"/>
    </xf>
    <xf numFmtId="0" fontId="14" fillId="0" borderId="0">
      <protection locked="0"/>
    </xf>
    <xf numFmtId="0" fontId="59" fillId="56" borderId="0" applyNumberFormat="0" applyBorder="0" applyAlignment="0" applyProtection="0">
      <alignment vertical="center"/>
    </xf>
    <xf numFmtId="0" fontId="12" fillId="8" borderId="0" applyNumberFormat="0" applyBorder="0" applyAlignment="0" applyProtection="0"/>
    <xf numFmtId="0" fontId="20" fillId="13" borderId="0" applyNumberFormat="0" applyBorder="0" applyAlignment="0" applyProtection="0">
      <alignment vertical="center"/>
    </xf>
    <xf numFmtId="0" fontId="25" fillId="43" borderId="0" applyNumberFormat="0" applyBorder="0" applyAlignment="0" applyProtection="0"/>
    <xf numFmtId="0" fontId="59" fillId="57" borderId="0" applyNumberFormat="0" applyBorder="0" applyAlignment="0" applyProtection="0">
      <alignment vertical="center"/>
    </xf>
    <xf numFmtId="0" fontId="25" fillId="58" borderId="0" applyNumberFormat="0" applyBorder="0" applyAlignment="0" applyProtection="0"/>
    <xf numFmtId="0" fontId="59" fillId="59" borderId="0" applyNumberFormat="0" applyBorder="0" applyAlignment="0" applyProtection="0">
      <alignment vertical="center"/>
    </xf>
    <xf numFmtId="0" fontId="10" fillId="3" borderId="0" applyNumberFormat="0" applyBorder="0" applyAlignment="0" applyProtection="0">
      <alignment vertical="center"/>
    </xf>
    <xf numFmtId="0" fontId="11" fillId="0" borderId="0" applyFont="0" applyFill="0" applyBorder="0" applyAlignment="0" applyProtection="0"/>
    <xf numFmtId="0" fontId="12" fillId="4" borderId="0" applyNumberFormat="0" applyBorder="0" applyAlignment="0" applyProtection="0"/>
    <xf numFmtId="206" fontId="11" fillId="0" borderId="0" applyFont="0" applyFill="0" applyBorder="0" applyAlignment="0" applyProtection="0"/>
    <xf numFmtId="0" fontId="12" fillId="10" borderId="0" applyNumberFormat="0" applyBorder="0" applyAlignment="0" applyProtection="0"/>
    <xf numFmtId="0" fontId="16" fillId="10" borderId="0" applyNumberFormat="0" applyBorder="0" applyAlignment="0" applyProtection="0">
      <alignment vertical="center"/>
    </xf>
    <xf numFmtId="0" fontId="25" fillId="6" borderId="0" applyNumberFormat="0" applyBorder="0" applyAlignment="0" applyProtection="0"/>
    <xf numFmtId="0" fontId="77" fillId="0" borderId="0"/>
    <xf numFmtId="0" fontId="25" fillId="19" borderId="0" applyNumberFormat="0" applyBorder="0" applyAlignment="0" applyProtection="0"/>
    <xf numFmtId="0" fontId="11" fillId="0" borderId="0">
      <alignment vertical="center"/>
    </xf>
    <xf numFmtId="0" fontId="11" fillId="0" borderId="0">
      <alignment vertical="center"/>
    </xf>
    <xf numFmtId="0" fontId="11" fillId="0" borderId="0">
      <alignment vertical="center"/>
    </xf>
    <xf numFmtId="198" fontId="54" fillId="0" borderId="22" applyAlignment="0" applyProtection="0"/>
    <xf numFmtId="0" fontId="59" fillId="53" borderId="0" applyNumberFormat="0" applyBorder="0" applyAlignment="0" applyProtection="0">
      <alignment vertical="center"/>
    </xf>
    <xf numFmtId="0" fontId="11" fillId="0" borderId="0">
      <alignment vertical="center"/>
    </xf>
    <xf numFmtId="0" fontId="12" fillId="8" borderId="0" applyNumberFormat="0" applyBorder="0" applyAlignment="0" applyProtection="0"/>
    <xf numFmtId="0" fontId="12" fillId="6" borderId="0" applyNumberFormat="0" applyBorder="0" applyAlignment="0" applyProtection="0"/>
    <xf numFmtId="0" fontId="25" fillId="6" borderId="0" applyNumberFormat="0" applyBorder="0" applyAlignment="0" applyProtection="0"/>
    <xf numFmtId="183" fontId="11" fillId="0" borderId="0" applyFont="0" applyFill="0" applyBorder="0" applyAlignment="0" applyProtection="0"/>
    <xf numFmtId="0" fontId="25" fillId="42" borderId="0" applyNumberFormat="0" applyBorder="0" applyAlignment="0" applyProtection="0"/>
    <xf numFmtId="0" fontId="10" fillId="3" borderId="0" applyNumberFormat="0" applyBorder="0" applyAlignment="0" applyProtection="0">
      <alignment vertical="center"/>
    </xf>
    <xf numFmtId="0" fontId="59" fillId="48" borderId="0" applyNumberFormat="0" applyBorder="0" applyAlignment="0" applyProtection="0">
      <alignment vertical="center"/>
    </xf>
    <xf numFmtId="0" fontId="12" fillId="8" borderId="0" applyNumberFormat="0" applyBorder="0" applyAlignment="0" applyProtection="0"/>
    <xf numFmtId="0" fontId="11" fillId="0" borderId="0">
      <alignment vertical="center"/>
    </xf>
    <xf numFmtId="0" fontId="25" fillId="43" borderId="0" applyNumberFormat="0" applyBorder="0" applyAlignment="0" applyProtection="0"/>
    <xf numFmtId="0" fontId="25" fillId="48" borderId="0" applyNumberFormat="0" applyBorder="0" applyAlignment="0" applyProtection="0"/>
    <xf numFmtId="0" fontId="59" fillId="49" borderId="0" applyNumberFormat="0" applyBorder="0" applyAlignment="0" applyProtection="0">
      <alignment vertical="center"/>
    </xf>
    <xf numFmtId="0" fontId="12" fillId="7" borderId="0" applyNumberFormat="0" applyBorder="0" applyAlignment="0" applyProtection="0"/>
    <xf numFmtId="0" fontId="25" fillId="7" borderId="0" applyNumberFormat="0" applyBorder="0" applyAlignment="0" applyProtection="0"/>
    <xf numFmtId="0" fontId="8" fillId="0" borderId="0"/>
    <xf numFmtId="0" fontId="25" fillId="52" borderId="0" applyNumberFormat="0" applyBorder="0" applyAlignment="0" applyProtection="0"/>
    <xf numFmtId="0" fontId="11" fillId="0" borderId="0">
      <alignment vertical="center"/>
    </xf>
    <xf numFmtId="0" fontId="11" fillId="0" borderId="0">
      <alignment vertical="center"/>
    </xf>
    <xf numFmtId="0" fontId="11" fillId="0" borderId="0">
      <alignment vertical="center"/>
    </xf>
    <xf numFmtId="0" fontId="10" fillId="3" borderId="0" applyNumberFormat="0" applyBorder="0" applyAlignment="0" applyProtection="0">
      <alignment vertical="center"/>
    </xf>
    <xf numFmtId="197" fontId="19" fillId="0" borderId="0" applyFill="0" applyBorder="0" applyAlignment="0"/>
    <xf numFmtId="0" fontId="63" fillId="3" borderId="0" applyNumberFormat="0" applyBorder="0" applyAlignment="0" applyProtection="0"/>
    <xf numFmtId="0" fontId="54" fillId="0" borderId="24">
      <alignment horizontal="center"/>
    </xf>
    <xf numFmtId="0" fontId="64" fillId="6" borderId="9" applyNumberFormat="0" applyAlignment="0" applyProtection="0">
      <alignment vertical="center"/>
    </xf>
    <xf numFmtId="0" fontId="8" fillId="0" borderId="0"/>
    <xf numFmtId="0" fontId="67" fillId="19" borderId="25" applyNumberFormat="0" applyAlignment="0" applyProtection="0">
      <alignment vertical="center"/>
    </xf>
    <xf numFmtId="0" fontId="19" fillId="0" borderId="0" applyNumberFormat="0" applyFill="0" applyBorder="0" applyAlignment="0" applyProtection="0">
      <alignment vertical="top"/>
    </xf>
    <xf numFmtId="0" fontId="11" fillId="0" borderId="0">
      <alignment vertical="center"/>
    </xf>
    <xf numFmtId="41" fontId="11" fillId="0" borderId="0" applyFont="0" applyFill="0" applyBorder="0" applyAlignment="0" applyProtection="0"/>
    <xf numFmtId="0" fontId="11" fillId="0" borderId="0" applyFont="0" applyFill="0" applyBorder="0" applyAlignment="0" applyProtection="0"/>
    <xf numFmtId="179" fontId="66" fillId="0" borderId="0"/>
    <xf numFmtId="178" fontId="11" fillId="0" borderId="0" applyFont="0" applyFill="0" applyBorder="0" applyAlignment="0" applyProtection="0"/>
    <xf numFmtId="182" fontId="21" fillId="0" borderId="0"/>
    <xf numFmtId="185" fontId="11" fillId="0" borderId="0" applyFont="0" applyFill="0" applyBorder="0" applyAlignment="0" applyProtection="0"/>
    <xf numFmtId="0" fontId="11" fillId="0" borderId="0">
      <alignment vertical="center"/>
    </xf>
    <xf numFmtId="207" fontId="66" fillId="0" borderId="0"/>
    <xf numFmtId="0" fontId="11" fillId="0" borderId="0">
      <alignment vertical="center"/>
    </xf>
    <xf numFmtId="0" fontId="10" fillId="3" borderId="0" applyNumberFormat="0" applyBorder="0" applyAlignment="0" applyProtection="0">
      <alignment vertical="center"/>
    </xf>
    <xf numFmtId="0" fontId="72" fillId="0" borderId="0" applyProtection="0"/>
    <xf numFmtId="43" fontId="11" fillId="0" borderId="0" applyFont="0" applyFill="0" applyBorder="0" applyAlignment="0" applyProtection="0"/>
    <xf numFmtId="191" fontId="66" fillId="0" borderId="0"/>
    <xf numFmtId="0" fontId="11" fillId="0" borderId="0">
      <alignment vertical="center"/>
    </xf>
    <xf numFmtId="0" fontId="11" fillId="0" borderId="0">
      <alignment vertical="center"/>
    </xf>
    <xf numFmtId="0" fontId="10" fillId="13" borderId="0" applyNumberFormat="0" applyBorder="0" applyAlignment="0" applyProtection="0">
      <alignment vertical="center"/>
    </xf>
    <xf numFmtId="0" fontId="74" fillId="0" borderId="0" applyNumberForma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2" fontId="72" fillId="0" borderId="0" applyProtection="0"/>
    <xf numFmtId="0" fontId="11" fillId="0" borderId="0">
      <alignment vertical="center"/>
    </xf>
    <xf numFmtId="0" fontId="75" fillId="0" borderId="0" applyNumberFormat="0" applyFill="0" applyBorder="0" applyAlignment="0" applyProtection="0">
      <alignment vertical="top"/>
      <protection locked="0"/>
    </xf>
    <xf numFmtId="0" fontId="11" fillId="0" borderId="0">
      <alignment vertical="center"/>
    </xf>
    <xf numFmtId="0" fontId="11" fillId="0" borderId="0">
      <alignment vertical="center"/>
    </xf>
    <xf numFmtId="0" fontId="11" fillId="0" borderId="0">
      <alignment vertical="center"/>
    </xf>
    <xf numFmtId="0" fontId="76" fillId="0" borderId="21" applyNumberFormat="0" applyFill="0" applyAlignment="0" applyProtection="0">
      <alignment vertical="center"/>
    </xf>
    <xf numFmtId="0" fontId="53" fillId="6" borderId="0" applyNumberFormat="0" applyBorder="0" applyAlignment="0" applyProtection="0"/>
    <xf numFmtId="0" fontId="52" fillId="0" borderId="27" applyNumberFormat="0" applyAlignment="0" applyProtection="0">
      <alignment horizontal="left" vertical="center"/>
    </xf>
    <xf numFmtId="0" fontId="52" fillId="0" borderId="7">
      <alignment horizontal="left" vertical="center"/>
    </xf>
    <xf numFmtId="0" fontId="11" fillId="0" borderId="0">
      <alignment vertical="center"/>
    </xf>
    <xf numFmtId="0" fontId="51" fillId="0" borderId="0" applyProtection="0"/>
    <xf numFmtId="0" fontId="10" fillId="3" borderId="0" applyNumberFormat="0" applyBorder="0" applyAlignment="0" applyProtection="0">
      <alignment vertical="center"/>
    </xf>
    <xf numFmtId="0" fontId="52" fillId="0" borderId="0" applyProtection="0"/>
    <xf numFmtId="0" fontId="8" fillId="0" borderId="0">
      <alignment vertical="center"/>
    </xf>
    <xf numFmtId="0" fontId="11" fillId="0" borderId="0">
      <alignment vertical="center"/>
    </xf>
    <xf numFmtId="0" fontId="11" fillId="0" borderId="0">
      <alignment vertical="center"/>
    </xf>
    <xf numFmtId="0" fontId="11" fillId="0" borderId="0">
      <alignment vertical="center"/>
    </xf>
    <xf numFmtId="0" fontId="53" fillId="4" borderId="1" applyNumberFormat="0" applyBorder="0" applyAlignment="0" applyProtection="0"/>
    <xf numFmtId="0" fontId="11" fillId="0" borderId="0">
      <alignment vertical="center"/>
    </xf>
    <xf numFmtId="0" fontId="11" fillId="0" borderId="0">
      <alignment vertical="center"/>
    </xf>
    <xf numFmtId="0" fontId="11" fillId="0" borderId="0">
      <alignment vertical="center"/>
    </xf>
    <xf numFmtId="186" fontId="57" fillId="47" borderId="0"/>
    <xf numFmtId="0" fontId="11" fillId="0" borderId="0">
      <alignment vertical="center"/>
    </xf>
    <xf numFmtId="9" fontId="11" fillId="0" borderId="0" applyFont="0" applyFill="0" applyBorder="0" applyAlignment="0" applyProtection="0"/>
    <xf numFmtId="0" fontId="60" fillId="0" borderId="23" applyNumberFormat="0" applyFill="0" applyAlignment="0" applyProtection="0">
      <alignment vertical="center"/>
    </xf>
    <xf numFmtId="186" fontId="61" fillId="50" borderId="0"/>
    <xf numFmtId="203" fontId="11" fillId="0" borderId="0" applyFont="0" applyFill="0" applyBorder="0" applyAlignment="0" applyProtection="0"/>
    <xf numFmtId="0" fontId="11" fillId="0" borderId="0">
      <alignment vertical="center"/>
    </xf>
    <xf numFmtId="38" fontId="11" fillId="0" borderId="0" applyFont="0" applyFill="0" applyBorder="0" applyAlignment="0" applyProtection="0"/>
    <xf numFmtId="0" fontId="10" fillId="3" borderId="0" applyNumberFormat="0" applyBorder="0" applyAlignment="0" applyProtection="0">
      <alignment vertical="center"/>
    </xf>
    <xf numFmtId="40" fontId="11" fillId="0" borderId="0" applyFont="0" applyFill="0" applyBorder="0" applyAlignment="0" applyProtection="0"/>
    <xf numFmtId="192" fontId="11" fillId="0" borderId="0" applyFont="0" applyFill="0" applyBorder="0" applyAlignment="0" applyProtection="0"/>
    <xf numFmtId="0" fontId="11" fillId="0" borderId="0">
      <alignment vertical="center"/>
    </xf>
    <xf numFmtId="0" fontId="11" fillId="0" borderId="0">
      <alignment vertical="center"/>
    </xf>
    <xf numFmtId="0" fontId="35" fillId="3" borderId="0" applyNumberFormat="0" applyBorder="0" applyAlignment="0" applyProtection="0">
      <alignment vertical="center"/>
    </xf>
    <xf numFmtId="205" fontId="11" fillId="0" borderId="0" applyFont="0" applyFill="0" applyBorder="0" applyAlignment="0" applyProtection="0"/>
    <xf numFmtId="0" fontId="11" fillId="0" borderId="0">
      <alignment vertical="center"/>
    </xf>
    <xf numFmtId="0" fontId="10" fillId="3" borderId="0" applyNumberFormat="0" applyBorder="0" applyAlignment="0" applyProtection="0">
      <alignment vertical="center"/>
    </xf>
    <xf numFmtId="196" fontId="11" fillId="0" borderId="0" applyFont="0" applyFill="0" applyBorder="0" applyAlignment="0" applyProtection="0"/>
    <xf numFmtId="0" fontId="66" fillId="0" borderId="0"/>
    <xf numFmtId="37" fontId="69" fillId="0" borderId="0"/>
    <xf numFmtId="0" fontId="11" fillId="0" borderId="0">
      <alignment vertical="center"/>
    </xf>
    <xf numFmtId="0" fontId="57" fillId="0" borderId="0"/>
    <xf numFmtId="0" fontId="58" fillId="10" borderId="0" applyNumberFormat="0" applyBorder="0" applyAlignment="0" applyProtection="0">
      <alignment vertical="center"/>
    </xf>
    <xf numFmtId="0" fontId="14" fillId="0" borderId="0"/>
    <xf numFmtId="0" fontId="16" fillId="10" borderId="0" applyNumberFormat="0" applyBorder="0" applyAlignment="0" applyProtection="0">
      <alignment vertical="center"/>
    </xf>
    <xf numFmtId="0" fontId="8" fillId="4" borderId="26" applyNumberFormat="0" applyFont="0" applyAlignment="0" applyProtection="0">
      <alignment vertical="center"/>
    </xf>
    <xf numFmtId="0" fontId="10" fillId="3" borderId="0" applyNumberFormat="0" applyBorder="0" applyAlignment="0" applyProtection="0">
      <alignment vertical="center"/>
    </xf>
    <xf numFmtId="0" fontId="58" fillId="10" borderId="0" applyNumberFormat="0" applyBorder="0" applyAlignment="0" applyProtection="0">
      <alignment vertical="center"/>
    </xf>
    <xf numFmtId="0" fontId="71" fillId="0" borderId="0" applyNumberFormat="0" applyFill="0" applyBorder="0" applyAlignment="0" applyProtection="0">
      <alignment vertical="center"/>
    </xf>
    <xf numFmtId="0" fontId="11" fillId="0" borderId="0">
      <alignment vertical="center"/>
    </xf>
    <xf numFmtId="0" fontId="8" fillId="4" borderId="26" applyNumberFormat="0" applyFont="0" applyAlignment="0" applyProtection="0">
      <alignment vertical="center"/>
    </xf>
    <xf numFmtId="176" fontId="11" fillId="0" borderId="0" applyFont="0" applyFill="0" applyProtection="0"/>
    <xf numFmtId="0" fontId="11" fillId="0" borderId="0">
      <alignment vertical="center"/>
    </xf>
    <xf numFmtId="0" fontId="80" fillId="6" borderId="28" applyNumberFormat="0" applyAlignment="0" applyProtection="0">
      <alignment vertical="center"/>
    </xf>
    <xf numFmtId="10" fontId="11" fillId="0" borderId="0" applyFont="0" applyFill="0" applyBorder="0" applyAlignment="0" applyProtection="0"/>
    <xf numFmtId="9" fontId="11" fillId="0" borderId="0" applyFont="0" applyFill="0" applyBorder="0" applyAlignment="0" applyProtection="0"/>
    <xf numFmtId="0" fontId="11" fillId="0" borderId="0">
      <alignment vertical="center"/>
    </xf>
    <xf numFmtId="0" fontId="11" fillId="0" borderId="0">
      <alignment vertical="center"/>
    </xf>
    <xf numFmtId="15" fontId="11" fillId="0" borderId="0" applyFont="0" applyFill="0" applyBorder="0" applyAlignment="0" applyProtection="0"/>
    <xf numFmtId="0" fontId="0" fillId="0" borderId="0">
      <alignment vertical="center"/>
    </xf>
    <xf numFmtId="4" fontId="11" fillId="0" borderId="0" applyFont="0" applyFill="0" applyBorder="0" applyAlignment="0" applyProtection="0"/>
    <xf numFmtId="0" fontId="11" fillId="0" borderId="0">
      <alignment vertical="center"/>
    </xf>
    <xf numFmtId="0" fontId="78" fillId="13" borderId="0" applyNumberFormat="0" applyBorder="0" applyAlignment="0" applyProtection="0">
      <alignment vertical="center"/>
    </xf>
    <xf numFmtId="0" fontId="11" fillId="60" borderId="0" applyNumberFormat="0" applyFont="0" applyBorder="0" applyAlignment="0" applyProtection="0"/>
    <xf numFmtId="3" fontId="81" fillId="0" borderId="0"/>
    <xf numFmtId="0" fontId="11" fillId="0" borderId="0">
      <alignment vertical="center"/>
    </xf>
    <xf numFmtId="0" fontId="11" fillId="0" borderId="0">
      <alignment vertical="center"/>
    </xf>
    <xf numFmtId="0" fontId="82" fillId="0" borderId="0" applyNumberFormat="0" applyFill="0" applyBorder="0" applyAlignment="0" applyProtection="0"/>
    <xf numFmtId="0" fontId="35" fillId="3" borderId="0" applyNumberFormat="0" applyBorder="0" applyAlignment="0" applyProtection="0">
      <alignment vertical="center"/>
    </xf>
    <xf numFmtId="0" fontId="11" fillId="0" borderId="0">
      <alignment vertical="center"/>
    </xf>
    <xf numFmtId="0" fontId="70" fillId="54" borderId="3">
      <protection locked="0"/>
    </xf>
    <xf numFmtId="0" fontId="83" fillId="0" borderId="0"/>
    <xf numFmtId="0" fontId="11" fillId="0" borderId="0">
      <alignment vertical="center"/>
    </xf>
    <xf numFmtId="0" fontId="11" fillId="0" borderId="0">
      <alignment vertical="center"/>
    </xf>
    <xf numFmtId="0" fontId="70" fillId="54" borderId="3">
      <protection locked="0"/>
    </xf>
    <xf numFmtId="0" fontId="11" fillId="0" borderId="0">
      <alignment vertical="center"/>
    </xf>
    <xf numFmtId="0" fontId="0" fillId="0" borderId="0"/>
    <xf numFmtId="0" fontId="11" fillId="0" borderId="0">
      <alignment vertical="center"/>
    </xf>
    <xf numFmtId="0" fontId="11" fillId="0" borderId="0">
      <alignment vertical="center"/>
    </xf>
    <xf numFmtId="0" fontId="71" fillId="0" borderId="0" applyNumberFormat="0" applyFill="0" applyBorder="0" applyAlignment="0" applyProtection="0">
      <alignment vertical="center"/>
    </xf>
    <xf numFmtId="0" fontId="11" fillId="0" borderId="0">
      <alignment vertical="center"/>
    </xf>
    <xf numFmtId="0" fontId="84" fillId="0" borderId="29" applyNumberFormat="0" applyFill="0" applyAlignment="0" applyProtection="0">
      <alignment vertical="center"/>
    </xf>
    <xf numFmtId="202" fontId="11" fillId="0" borderId="0" applyFont="0" applyFill="0" applyBorder="0" applyAlignment="0" applyProtection="0"/>
    <xf numFmtId="190" fontId="11" fillId="0" borderId="0" applyFont="0" applyFill="0" applyBorder="0" applyAlignment="0" applyProtection="0"/>
    <xf numFmtId="201" fontId="11" fillId="0" borderId="0" applyFont="0" applyFill="0" applyBorder="0" applyAlignment="0" applyProtection="0"/>
    <xf numFmtId="0" fontId="50" fillId="0" borderId="0" applyNumberFormat="0" applyFill="0" applyBorder="0" applyAlignment="0" applyProtection="0">
      <alignment vertical="center"/>
    </xf>
    <xf numFmtId="0" fontId="10" fillId="3" borderId="0" applyNumberFormat="0" applyBorder="0" applyAlignment="0" applyProtection="0">
      <alignment vertical="center"/>
    </xf>
    <xf numFmtId="9" fontId="11" fillId="0" borderId="0" applyFont="0" applyFill="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9" fontId="11" fillId="0" borderId="0" applyFont="0" applyFill="0" applyBorder="0" applyAlignment="0" applyProtection="0">
      <alignment vertical="center"/>
    </xf>
    <xf numFmtId="0" fontId="11" fillId="0" borderId="0">
      <alignment vertical="center"/>
    </xf>
    <xf numFmtId="184" fontId="11" fillId="0" borderId="0" applyFont="0" applyFill="0" applyBorder="0" applyAlignment="0" applyProtection="0"/>
    <xf numFmtId="0" fontId="21" fillId="0" borderId="4" applyNumberFormat="0" applyFill="0" applyProtection="0">
      <alignment horizontal="right"/>
    </xf>
    <xf numFmtId="0" fontId="11" fillId="0" borderId="0">
      <alignment vertical="center"/>
    </xf>
    <xf numFmtId="0" fontId="85" fillId="0" borderId="20" applyNumberFormat="0" applyFill="0" applyAlignment="0" applyProtection="0">
      <alignment vertical="center"/>
    </xf>
    <xf numFmtId="0" fontId="11" fillId="0" borderId="0">
      <alignment vertical="center"/>
    </xf>
    <xf numFmtId="0" fontId="45" fillId="0" borderId="20" applyNumberFormat="0" applyFill="0" applyAlignment="0" applyProtection="0">
      <alignment vertical="center"/>
    </xf>
    <xf numFmtId="0" fontId="11" fillId="0" borderId="0">
      <alignment vertical="center"/>
    </xf>
    <xf numFmtId="0" fontId="11" fillId="0" borderId="0">
      <alignment vertical="center"/>
    </xf>
    <xf numFmtId="0" fontId="46" fillId="0" borderId="21" applyNumberFormat="0" applyFill="0" applyAlignment="0" applyProtection="0">
      <alignment vertical="center"/>
    </xf>
    <xf numFmtId="0" fontId="11" fillId="0" borderId="0">
      <alignment vertical="center"/>
    </xf>
    <xf numFmtId="0" fontId="86" fillId="0" borderId="13" applyNumberFormat="0" applyFill="0" applyAlignment="0" applyProtection="0">
      <alignment vertical="center"/>
    </xf>
    <xf numFmtId="0" fontId="11" fillId="0" borderId="0">
      <alignment vertical="center"/>
    </xf>
    <xf numFmtId="0" fontId="26" fillId="0" borderId="13" applyNumberFormat="0" applyFill="0" applyAlignment="0" applyProtection="0">
      <alignment vertical="center"/>
    </xf>
    <xf numFmtId="0" fontId="87" fillId="10" borderId="0" applyNumberFormat="0" applyBorder="0" applyAlignment="0" applyProtection="0"/>
    <xf numFmtId="0" fontId="11" fillId="0" borderId="0">
      <alignment vertical="center"/>
    </xf>
    <xf numFmtId="43" fontId="11" fillId="0" borderId="0" applyFont="0" applyFill="0" applyBorder="0" applyAlignment="0" applyProtection="0">
      <alignment vertical="center"/>
    </xf>
    <xf numFmtId="0" fontId="86" fillId="0" borderId="0" applyNumberFormat="0" applyFill="0" applyBorder="0" applyAlignment="0" applyProtection="0">
      <alignment vertical="center"/>
    </xf>
    <xf numFmtId="0" fontId="11" fillId="0" borderId="0">
      <alignment vertical="center"/>
    </xf>
    <xf numFmtId="0" fontId="26" fillId="0" borderId="0" applyNumberFormat="0" applyFill="0" applyBorder="0" applyAlignment="0" applyProtection="0">
      <alignment vertical="center"/>
    </xf>
    <xf numFmtId="0" fontId="10" fillId="3" borderId="0" applyNumberFormat="0" applyBorder="0" applyAlignment="0" applyProtection="0">
      <alignment vertical="center"/>
    </xf>
    <xf numFmtId="0" fontId="88" fillId="3" borderId="0" applyNumberFormat="0" applyBorder="0" applyAlignment="0" applyProtection="0">
      <alignment vertical="center"/>
    </xf>
    <xf numFmtId="0" fontId="71" fillId="0" borderId="0" applyNumberFormat="0" applyFill="0" applyBorder="0" applyAlignment="0" applyProtection="0">
      <alignment vertical="center"/>
    </xf>
    <xf numFmtId="0" fontId="87" fillId="33" borderId="0" applyNumberFormat="0" applyBorder="0" applyAlignment="0" applyProtection="0">
      <alignment vertical="center"/>
    </xf>
    <xf numFmtId="0" fontId="11" fillId="0" borderId="0">
      <alignment vertical="center"/>
    </xf>
    <xf numFmtId="0" fontId="89" fillId="0" borderId="4" applyNumberFormat="0" applyFill="0" applyProtection="0">
      <alignment horizontal="center"/>
    </xf>
    <xf numFmtId="0" fontId="11" fillId="0" borderId="0">
      <alignment vertical="center"/>
    </xf>
    <xf numFmtId="0" fontId="35" fillId="3" borderId="0" applyNumberFormat="0" applyBorder="0" applyAlignment="0" applyProtection="0">
      <alignment vertical="center"/>
    </xf>
    <xf numFmtId="0" fontId="79" fillId="0" borderId="0" applyNumberFormat="0" applyFill="0" applyBorder="0" applyAlignment="0" applyProtection="0"/>
    <xf numFmtId="0" fontId="35"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1" fillId="0" borderId="0">
      <alignment vertical="center"/>
    </xf>
    <xf numFmtId="0" fontId="10" fillId="3" borderId="0" applyNumberFormat="0" applyBorder="0" applyAlignment="0" applyProtection="0">
      <alignment vertical="center"/>
    </xf>
    <xf numFmtId="0" fontId="37" fillId="7" borderId="9" applyNumberFormat="0" applyAlignment="0" applyProtection="0">
      <alignment vertical="center"/>
    </xf>
    <xf numFmtId="0" fontId="11" fillId="0" borderId="0">
      <alignment vertical="center"/>
    </xf>
    <xf numFmtId="0" fontId="10" fillId="3" borderId="0" applyNumberFormat="0" applyBorder="0" applyAlignment="0" applyProtection="0">
      <alignment vertical="center"/>
    </xf>
    <xf numFmtId="0" fontId="11" fillId="0" borderId="0">
      <alignment vertical="center"/>
    </xf>
    <xf numFmtId="0" fontId="78" fillId="13" borderId="0" applyNumberFormat="0" applyBorder="0" applyAlignment="0" applyProtection="0">
      <alignment vertical="center"/>
    </xf>
    <xf numFmtId="0" fontId="11" fillId="0" borderId="0">
      <alignment vertical="center"/>
    </xf>
    <xf numFmtId="0" fontId="78" fillId="13" borderId="0" applyNumberFormat="0" applyBorder="0" applyAlignment="0" applyProtection="0">
      <alignment vertical="center"/>
    </xf>
    <xf numFmtId="0" fontId="78" fillId="13" borderId="0" applyNumberFormat="0" applyBorder="0" applyAlignment="0" applyProtection="0">
      <alignment vertical="center"/>
    </xf>
    <xf numFmtId="0" fontId="10" fillId="13" borderId="0" applyNumberFormat="0" applyBorder="0" applyAlignment="0" applyProtection="0">
      <alignment vertical="center"/>
    </xf>
    <xf numFmtId="0" fontId="10" fillId="3" borderId="0" applyNumberFormat="0" applyBorder="0" applyAlignment="0" applyProtection="0">
      <alignment vertical="center"/>
    </xf>
    <xf numFmtId="0" fontId="10" fillId="13" borderId="0" applyNumberFormat="0" applyBorder="0" applyAlignment="0" applyProtection="0">
      <alignment vertical="center"/>
    </xf>
    <xf numFmtId="0" fontId="11" fillId="0" borderId="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13" borderId="0" applyNumberFormat="0" applyBorder="0" applyAlignment="0" applyProtection="0">
      <alignment vertical="center"/>
    </xf>
    <xf numFmtId="0" fontId="11" fillId="0" borderId="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1" fillId="0" borderId="0"/>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1" fillId="0" borderId="0">
      <alignment vertical="center"/>
    </xf>
    <xf numFmtId="0" fontId="11" fillId="0" borderId="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1" fillId="0" borderId="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35" fillId="3" borderId="0" applyNumberFormat="0" applyBorder="0" applyAlignment="0" applyProtection="0">
      <alignment vertical="center"/>
    </xf>
    <xf numFmtId="0" fontId="11" fillId="0" borderId="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1" fillId="0" borderId="0">
      <alignment vertical="center"/>
    </xf>
    <xf numFmtId="0" fontId="10" fillId="3" borderId="0" applyNumberFormat="0" applyBorder="0" applyAlignment="0" applyProtection="0">
      <alignment vertical="center"/>
    </xf>
    <xf numFmtId="0" fontId="11" fillId="0" borderId="0">
      <alignment vertical="center"/>
    </xf>
    <xf numFmtId="0" fontId="20" fillId="3" borderId="0" applyNumberFormat="0" applyBorder="0" applyAlignment="0" applyProtection="0">
      <alignment vertical="center"/>
    </xf>
    <xf numFmtId="0" fontId="78"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6" fillId="10" borderId="0" applyNumberFormat="0" applyBorder="0" applyAlignment="0" applyProtection="0">
      <alignment vertical="center"/>
    </xf>
    <xf numFmtId="0" fontId="78" fillId="3"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55" fillId="13"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6" fillId="10" borderId="0" applyNumberFormat="0" applyBorder="0" applyAlignment="0" applyProtection="0">
      <alignment vertical="center"/>
    </xf>
    <xf numFmtId="0" fontId="63" fillId="3" borderId="0" applyNumberFormat="0" applyBorder="0" applyAlignment="0" applyProtection="0"/>
    <xf numFmtId="0" fontId="55" fillId="13" borderId="0" applyNumberFormat="0" applyBorder="0" applyAlignment="0" applyProtection="0">
      <alignment vertical="center"/>
    </xf>
    <xf numFmtId="0" fontId="11" fillId="0" borderId="0">
      <alignment vertical="center"/>
    </xf>
    <xf numFmtId="0" fontId="78" fillId="13" borderId="0" applyNumberFormat="0" applyBorder="0" applyAlignment="0" applyProtection="0">
      <alignment vertical="center"/>
    </xf>
    <xf numFmtId="0" fontId="11" fillId="0" borderId="0">
      <alignment vertical="center"/>
    </xf>
    <xf numFmtId="0" fontId="20" fillId="13" borderId="0" applyNumberFormat="0" applyBorder="0" applyAlignment="0" applyProtection="0">
      <alignment vertical="center"/>
    </xf>
    <xf numFmtId="0" fontId="11" fillId="0" borderId="0">
      <alignment vertical="center"/>
    </xf>
    <xf numFmtId="0" fontId="10" fillId="3" borderId="0" applyNumberFormat="0" applyBorder="0" applyAlignment="0" applyProtection="0">
      <alignment vertical="center"/>
    </xf>
    <xf numFmtId="0" fontId="11" fillId="0" borderId="0">
      <alignment vertical="center"/>
    </xf>
    <xf numFmtId="0" fontId="10" fillId="13" borderId="0" applyNumberFormat="0" applyBorder="0" applyAlignment="0" applyProtection="0">
      <alignment vertical="center"/>
    </xf>
    <xf numFmtId="0" fontId="11" fillId="0" borderId="0">
      <alignment vertical="center"/>
    </xf>
    <xf numFmtId="0" fontId="11" fillId="0" borderId="0">
      <alignment vertical="center"/>
    </xf>
    <xf numFmtId="0" fontId="35" fillId="3" borderId="0" applyNumberFormat="0" applyBorder="0" applyAlignment="0" applyProtection="0">
      <alignment vertical="center"/>
    </xf>
    <xf numFmtId="0" fontId="11" fillId="0" borderId="0">
      <alignment vertical="center"/>
    </xf>
    <xf numFmtId="0" fontId="35" fillId="3" borderId="0" applyNumberFormat="0" applyBorder="0" applyAlignment="0" applyProtection="0">
      <alignment vertical="center"/>
    </xf>
    <xf numFmtId="0" fontId="20" fillId="13" borderId="0" applyNumberFormat="0" applyBorder="0" applyAlignment="0" applyProtection="0">
      <alignment vertical="center"/>
    </xf>
    <xf numFmtId="0" fontId="35"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13" borderId="0" applyNumberFormat="0" applyBorder="0" applyAlignment="0" applyProtection="0">
      <alignment vertical="center"/>
    </xf>
    <xf numFmtId="0" fontId="11" fillId="0" borderId="0">
      <alignment vertical="center"/>
    </xf>
    <xf numFmtId="0" fontId="11" fillId="0" borderId="0">
      <alignment vertical="center"/>
    </xf>
    <xf numFmtId="0" fontId="63" fillId="3" borderId="0" applyNumberFormat="0" applyBorder="0" applyAlignment="0" applyProtection="0"/>
    <xf numFmtId="0" fontId="10" fillId="13" borderId="0" applyNumberFormat="0" applyBorder="0" applyAlignment="0" applyProtection="0">
      <alignment vertical="center"/>
    </xf>
    <xf numFmtId="0" fontId="35" fillId="3" borderId="0" applyNumberFormat="0" applyBorder="0" applyAlignment="0" applyProtection="0">
      <alignment vertical="center"/>
    </xf>
    <xf numFmtId="0" fontId="35" fillId="3" borderId="0" applyNumberFormat="0" applyBorder="0" applyAlignment="0" applyProtection="0">
      <alignment vertical="center"/>
    </xf>
    <xf numFmtId="0" fontId="10" fillId="3" borderId="0" applyNumberFormat="0" applyBorder="0" applyAlignment="0" applyProtection="0">
      <alignment vertical="center"/>
    </xf>
    <xf numFmtId="0" fontId="35"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87" fillId="33" borderId="0" applyNumberFormat="0" applyBorder="0" applyAlignment="0" applyProtection="0">
      <alignment vertical="center"/>
    </xf>
    <xf numFmtId="0" fontId="11" fillId="0" borderId="0"/>
    <xf numFmtId="0" fontId="35" fillId="3" borderId="0" applyNumberFormat="0" applyBorder="0" applyAlignment="0" applyProtection="0">
      <alignment vertical="center"/>
    </xf>
    <xf numFmtId="0" fontId="11" fillId="0" borderId="0">
      <alignment vertical="center"/>
    </xf>
    <xf numFmtId="0" fontId="35" fillId="3" borderId="0" applyNumberFormat="0" applyBorder="0" applyAlignment="0" applyProtection="0">
      <alignment vertical="center"/>
    </xf>
    <xf numFmtId="0" fontId="11" fillId="0" borderId="0">
      <alignment vertical="center"/>
    </xf>
    <xf numFmtId="0" fontId="10" fillId="1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5" fillId="7" borderId="9" applyNumberFormat="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56" fillId="33"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8"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8" fillId="0" borderId="0">
      <alignment vertical="center"/>
    </xf>
    <xf numFmtId="0" fontId="8"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6" fillId="10"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90" fillId="33"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1" fontId="11" fillId="0" borderId="0" applyFont="0" applyFill="0" applyBorder="0" applyAlignment="0" applyProtection="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9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58" fillId="10"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6" fillId="10" borderId="0" applyNumberFormat="0" applyBorder="0" applyAlignment="0" applyProtection="0">
      <alignment vertical="center"/>
    </xf>
    <xf numFmtId="0" fontId="11" fillId="0" borderId="0">
      <alignment vertical="center"/>
    </xf>
    <xf numFmtId="0" fontId="16" fillId="10"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90" fillId="33"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58" fillId="10"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6" fillId="10"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58" fillId="10"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92" fillId="0"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8" fillId="0" borderId="0">
      <alignment vertical="center"/>
    </xf>
    <xf numFmtId="0" fontId="11" fillId="0" borderId="0">
      <alignment vertical="center"/>
    </xf>
    <xf numFmtId="0" fontId="11" fillId="0" borderId="0">
      <alignment vertical="center"/>
    </xf>
    <xf numFmtId="0" fontId="11" fillId="0" borderId="0">
      <alignment vertical="center"/>
    </xf>
    <xf numFmtId="0" fontId="8"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6" fillId="33"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58" fillId="10"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58" fillId="10"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xf numFmtId="0" fontId="8"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93" fillId="0" borderId="0" applyNumberFormat="0" applyFill="0" applyBorder="0" applyAlignment="0" applyProtection="0">
      <alignment vertical="top"/>
      <protection locked="0"/>
    </xf>
    <xf numFmtId="0" fontId="11" fillId="0" borderId="0" applyNumberFormat="0" applyFill="0" applyBorder="0" applyAlignment="0" applyProtection="0"/>
    <xf numFmtId="0" fontId="94" fillId="0" borderId="0" applyNumberFormat="0" applyFill="0" applyBorder="0" applyAlignment="0" applyProtection="0"/>
    <xf numFmtId="0" fontId="58"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87" fillId="33" borderId="0" applyNumberFormat="0" applyBorder="0" applyAlignment="0" applyProtection="0">
      <alignment vertical="center"/>
    </xf>
    <xf numFmtId="0" fontId="90" fillId="33" borderId="0" applyNumberFormat="0" applyBorder="0" applyAlignment="0" applyProtection="0">
      <alignment vertical="center"/>
    </xf>
    <xf numFmtId="0" fontId="87" fillId="33" borderId="0" applyNumberFormat="0" applyBorder="0" applyAlignment="0" applyProtection="0">
      <alignment vertical="center"/>
    </xf>
    <xf numFmtId="0" fontId="87" fillId="33" borderId="0" applyNumberFormat="0" applyBorder="0" applyAlignment="0" applyProtection="0">
      <alignment vertical="center"/>
    </xf>
    <xf numFmtId="0" fontId="16" fillId="33" borderId="0" applyNumberFormat="0" applyBorder="0" applyAlignment="0" applyProtection="0">
      <alignment vertical="center"/>
    </xf>
    <xf numFmtId="0" fontId="16" fillId="10" borderId="0" applyNumberFormat="0" applyBorder="0" applyAlignment="0" applyProtection="0">
      <alignment vertical="center"/>
    </xf>
    <xf numFmtId="0" fontId="16" fillId="33" borderId="0" applyNumberFormat="0" applyBorder="0" applyAlignment="0" applyProtection="0">
      <alignment vertical="center"/>
    </xf>
    <xf numFmtId="0" fontId="16" fillId="33" borderId="0" applyNumberFormat="0" applyBorder="0" applyAlignment="0" applyProtection="0">
      <alignment vertical="center"/>
    </xf>
    <xf numFmtId="0" fontId="16" fillId="10" borderId="0" applyNumberFormat="0" applyBorder="0" applyAlignment="0" applyProtection="0">
      <alignment vertical="center"/>
    </xf>
    <xf numFmtId="0" fontId="90" fillId="33" borderId="0" applyNumberFormat="0" applyBorder="0" applyAlignment="0" applyProtection="0">
      <alignment vertical="center"/>
    </xf>
    <xf numFmtId="0" fontId="90" fillId="33" borderId="0" applyNumberFormat="0" applyBorder="0" applyAlignment="0" applyProtection="0">
      <alignment vertical="center"/>
    </xf>
    <xf numFmtId="0" fontId="16" fillId="10" borderId="0" applyNumberFormat="0" applyBorder="0" applyAlignment="0" applyProtection="0">
      <alignment vertical="center"/>
    </xf>
    <xf numFmtId="0" fontId="16" fillId="33" borderId="0" applyNumberFormat="0" applyBorder="0" applyAlignment="0" applyProtection="0">
      <alignment vertical="center"/>
    </xf>
    <xf numFmtId="0" fontId="16" fillId="10" borderId="0" applyNumberFormat="0" applyBorder="0" applyAlignment="0" applyProtection="0">
      <alignment vertical="center"/>
    </xf>
    <xf numFmtId="0" fontId="58"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87" fillId="10" borderId="0" applyNumberFormat="0" applyBorder="0" applyAlignment="0" applyProtection="0"/>
    <xf numFmtId="0" fontId="90" fillId="10" borderId="0" applyNumberFormat="0" applyBorder="0" applyAlignment="0" applyProtection="0">
      <alignment vertical="center"/>
    </xf>
    <xf numFmtId="0" fontId="87"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95"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87" fillId="10" borderId="0" applyNumberFormat="0" applyBorder="0" applyAlignment="0" applyProtection="0">
      <alignment vertical="center"/>
    </xf>
    <xf numFmtId="0" fontId="56" fillId="33" borderId="0" applyNumberFormat="0" applyBorder="0" applyAlignment="0" applyProtection="0">
      <alignment vertical="center"/>
    </xf>
    <xf numFmtId="0" fontId="68" fillId="49" borderId="0" applyNumberFormat="0" applyBorder="0" applyAlignment="0" applyProtection="0">
      <alignment vertical="center"/>
    </xf>
    <xf numFmtId="0" fontId="90" fillId="33" borderId="0" applyNumberFormat="0" applyBorder="0" applyAlignment="0" applyProtection="0">
      <alignment vertical="center"/>
    </xf>
    <xf numFmtId="0" fontId="90" fillId="33" borderId="0" applyNumberFormat="0" applyBorder="0" applyAlignment="0" applyProtection="0">
      <alignment vertical="center"/>
    </xf>
    <xf numFmtId="0" fontId="16" fillId="10" borderId="0" applyNumberFormat="0" applyBorder="0" applyAlignment="0" applyProtection="0">
      <alignment vertical="center"/>
    </xf>
    <xf numFmtId="0" fontId="58" fillId="10" borderId="0" applyNumberFormat="0" applyBorder="0" applyAlignment="0" applyProtection="0">
      <alignment vertical="center"/>
    </xf>
    <xf numFmtId="0" fontId="58"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33" borderId="0" applyNumberFormat="0" applyBorder="0" applyAlignment="0" applyProtection="0">
      <alignment vertical="center"/>
    </xf>
    <xf numFmtId="0" fontId="87" fillId="10" borderId="0" applyNumberFormat="0" applyBorder="0" applyAlignment="0" applyProtection="0"/>
    <xf numFmtId="0" fontId="16" fillId="33"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33" borderId="0" applyNumberFormat="0" applyBorder="0" applyAlignment="0" applyProtection="0">
      <alignment vertical="center"/>
    </xf>
    <xf numFmtId="0" fontId="58"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58"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189" fontId="11" fillId="0" borderId="0" applyFont="0" applyFill="0" applyBorder="0" applyAlignment="0" applyProtection="0"/>
    <xf numFmtId="0" fontId="58" fillId="10" borderId="0" applyNumberFormat="0" applyBorder="0" applyAlignment="0" applyProtection="0">
      <alignment vertical="center"/>
    </xf>
    <xf numFmtId="0" fontId="96" fillId="0" borderId="0" applyNumberFormat="0" applyFill="0" applyBorder="0" applyAlignment="0" applyProtection="0">
      <alignment vertical="top"/>
      <protection locked="0"/>
    </xf>
    <xf numFmtId="0" fontId="96" fillId="0" borderId="0" applyNumberFormat="0" applyFill="0" applyBorder="0" applyAlignment="0" applyProtection="0">
      <alignment vertical="top"/>
      <protection locked="0"/>
    </xf>
    <xf numFmtId="0" fontId="97" fillId="0" borderId="29" applyNumberFormat="0" applyFill="0" applyAlignment="0" applyProtection="0">
      <alignment vertical="center"/>
    </xf>
    <xf numFmtId="0" fontId="84" fillId="0" borderId="29" applyNumberFormat="0" applyFill="0" applyAlignment="0" applyProtection="0">
      <alignment vertical="center"/>
    </xf>
    <xf numFmtId="189" fontId="11" fillId="0" borderId="0" applyFont="0" applyFill="0" applyBorder="0" applyAlignment="0" applyProtection="0"/>
    <xf numFmtId="187" fontId="11" fillId="0" borderId="0" applyFont="0" applyFill="0" applyBorder="0" applyAlignment="0" applyProtection="0"/>
    <xf numFmtId="188" fontId="11" fillId="0" borderId="0" applyFont="0" applyFill="0" applyBorder="0" applyAlignment="0" applyProtection="0"/>
    <xf numFmtId="0" fontId="98" fillId="6" borderId="9" applyNumberFormat="0" applyAlignment="0" applyProtection="0">
      <alignment vertical="center"/>
    </xf>
    <xf numFmtId="0" fontId="64" fillId="6" borderId="9" applyNumberFormat="0" applyAlignment="0" applyProtection="0">
      <alignment vertical="center"/>
    </xf>
    <xf numFmtId="0" fontId="99" fillId="19" borderId="25" applyNumberFormat="0" applyAlignment="0" applyProtection="0">
      <alignment vertical="center"/>
    </xf>
    <xf numFmtId="0" fontId="67" fillId="19" borderId="25" applyNumberFormat="0" applyAlignment="0" applyProtection="0">
      <alignment vertical="center"/>
    </xf>
    <xf numFmtId="0" fontId="100"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62" fillId="0" borderId="18" applyNumberFormat="0" applyFill="0" applyProtection="0">
      <alignment horizontal="left"/>
    </xf>
    <xf numFmtId="0" fontId="101" fillId="0" borderId="23" applyNumberFormat="0" applyFill="0" applyAlignment="0" applyProtection="0">
      <alignment vertical="center"/>
    </xf>
    <xf numFmtId="0" fontId="60" fillId="0" borderId="23" applyNumberFormat="0" applyFill="0" applyAlignment="0" applyProtection="0">
      <alignment vertical="center"/>
    </xf>
    <xf numFmtId="200" fontId="11" fillId="0" borderId="0" applyFont="0" applyFill="0" applyBorder="0" applyAlignment="0" applyProtection="0"/>
    <xf numFmtId="195" fontId="11" fillId="0" borderId="0" applyFont="0" applyFill="0" applyBorder="0" applyAlignment="0" applyProtection="0"/>
    <xf numFmtId="177" fontId="11" fillId="0" borderId="0" applyFont="0" applyFill="0" applyBorder="0" applyAlignment="0" applyProtection="0"/>
    <xf numFmtId="181" fontId="11" fillId="0" borderId="0" applyFont="0" applyFill="0" applyBorder="0" applyAlignment="0" applyProtection="0"/>
    <xf numFmtId="0" fontId="66" fillId="0" borderId="0"/>
    <xf numFmtId="41" fontId="11" fillId="0" borderId="0" applyFont="0" applyFill="0" applyBorder="0" applyAlignment="0" applyProtection="0"/>
    <xf numFmtId="43" fontId="11" fillId="0" borderId="0" applyFont="0" applyFill="0" applyBorder="0" applyAlignment="0" applyProtection="0"/>
    <xf numFmtId="43" fontId="0" fillId="0" borderId="0" applyFont="0" applyFill="0" applyBorder="0" applyAlignment="0" applyProtection="0">
      <alignment vertical="center"/>
    </xf>
    <xf numFmtId="43" fontId="11" fillId="0" borderId="0" applyFont="0" applyFill="0" applyBorder="0" applyAlignment="0" applyProtection="0">
      <alignment vertical="center"/>
    </xf>
    <xf numFmtId="41" fontId="11" fillId="0" borderId="0" applyFont="0" applyFill="0" applyBorder="0" applyAlignment="0" applyProtection="0">
      <alignment vertical="center"/>
    </xf>
    <xf numFmtId="0" fontId="102" fillId="61" borderId="0" applyNumberFormat="0" applyBorder="0" applyAlignment="0" applyProtection="0"/>
    <xf numFmtId="0" fontId="102" fillId="62" borderId="0" applyNumberFormat="0" applyBorder="0" applyAlignment="0" applyProtection="0"/>
    <xf numFmtId="0" fontId="102" fillId="63" borderId="0" applyNumberFormat="0" applyBorder="0" applyAlignment="0" applyProtection="0"/>
    <xf numFmtId="0" fontId="68" fillId="56" borderId="0" applyNumberFormat="0" applyBorder="0" applyAlignment="0" applyProtection="0">
      <alignment vertical="center"/>
    </xf>
    <xf numFmtId="0" fontId="68" fillId="57" borderId="0" applyNumberFormat="0" applyBorder="0" applyAlignment="0" applyProtection="0">
      <alignment vertical="center"/>
    </xf>
    <xf numFmtId="0" fontId="68" fillId="59" borderId="0" applyNumberFormat="0" applyBorder="0" applyAlignment="0" applyProtection="0">
      <alignment vertical="center"/>
    </xf>
    <xf numFmtId="0" fontId="68" fillId="48" borderId="0" applyNumberFormat="0" applyBorder="0" applyAlignment="0" applyProtection="0">
      <alignment vertical="center"/>
    </xf>
    <xf numFmtId="0" fontId="21" fillId="0" borderId="4" applyNumberFormat="0" applyFill="0" applyProtection="0">
      <alignment horizontal="left"/>
    </xf>
    <xf numFmtId="0" fontId="103" fillId="55" borderId="0" applyNumberFormat="0" applyBorder="0" applyAlignment="0" applyProtection="0">
      <alignment vertical="center"/>
    </xf>
    <xf numFmtId="0" fontId="73" fillId="55" borderId="0" applyNumberFormat="0" applyBorder="0" applyAlignment="0" applyProtection="0">
      <alignment vertical="center"/>
    </xf>
    <xf numFmtId="0" fontId="104" fillId="6" borderId="28" applyNumberFormat="0" applyAlignment="0" applyProtection="0">
      <alignment vertical="center"/>
    </xf>
    <xf numFmtId="0" fontId="80" fillId="6" borderId="28" applyNumberFormat="0" applyAlignment="0" applyProtection="0">
      <alignment vertical="center"/>
    </xf>
    <xf numFmtId="1" fontId="21" fillId="0" borderId="18" applyFill="0" applyProtection="0">
      <alignment horizontal="center"/>
    </xf>
    <xf numFmtId="1" fontId="105" fillId="0" borderId="1">
      <alignment vertical="center"/>
      <protection locked="0"/>
    </xf>
    <xf numFmtId="0" fontId="11" fillId="0" borderId="0">
      <alignment vertical="center"/>
    </xf>
    <xf numFmtId="0" fontId="106" fillId="0" borderId="0"/>
    <xf numFmtId="194" fontId="105" fillId="0" borderId="1">
      <alignment vertical="center"/>
      <protection locked="0"/>
    </xf>
    <xf numFmtId="0" fontId="21" fillId="0" borderId="0"/>
    <xf numFmtId="0" fontId="107" fillId="0" borderId="0"/>
    <xf numFmtId="0" fontId="108" fillId="0" borderId="0"/>
    <xf numFmtId="43" fontId="11" fillId="0" borderId="0" applyFont="0" applyFill="0" applyBorder="0" applyAlignment="0" applyProtection="0"/>
    <xf numFmtId="41" fontId="11" fillId="0" borderId="0" applyFont="0" applyFill="0" applyBorder="0" applyAlignment="0" applyProtection="0"/>
    <xf numFmtId="0" fontId="11" fillId="4" borderId="26" applyNumberFormat="0" applyFont="0" applyAlignment="0" applyProtection="0">
      <alignment vertical="center"/>
    </xf>
    <xf numFmtId="0" fontId="11" fillId="4" borderId="26" applyNumberFormat="0" applyFont="0" applyAlignment="0" applyProtection="0">
      <alignment vertical="center"/>
    </xf>
    <xf numFmtId="38" fontId="11" fillId="0" borderId="0" applyFont="0" applyFill="0" applyBorder="0" applyAlignment="0" applyProtection="0"/>
    <xf numFmtId="40" fontId="11" fillId="0" borderId="0" applyFont="0" applyFill="0" applyBorder="0" applyAlignment="0" applyProtection="0"/>
    <xf numFmtId="0" fontId="11" fillId="0" borderId="0" applyFont="0" applyFill="0" applyBorder="0" applyAlignment="0" applyProtection="0"/>
    <xf numFmtId="0" fontId="0" fillId="0" borderId="0">
      <alignment vertical="center"/>
    </xf>
    <xf numFmtId="0" fontId="11" fillId="0" borderId="0"/>
  </cellStyleXfs>
  <cellXfs count="51">
    <xf numFmtId="0" fontId="0" fillId="0" borderId="0" xfId="0"/>
    <xf numFmtId="0" fontId="1" fillId="0" borderId="0" xfId="0" applyFont="1" applyFill="1" applyAlignment="1">
      <alignment vertical="center" wrapText="1"/>
    </xf>
    <xf numFmtId="0" fontId="2" fillId="0" borderId="0" xfId="0" applyFont="1" applyFill="1" applyAlignment="1">
      <alignment vertical="center" wrapText="1"/>
    </xf>
    <xf numFmtId="0" fontId="3" fillId="0" borderId="0" xfId="0" applyFont="1"/>
    <xf numFmtId="0" fontId="1" fillId="0" borderId="0" xfId="0" applyFont="1" applyFill="1" applyAlignment="1">
      <alignment horizontal="right" vertical="center" wrapText="1"/>
    </xf>
    <xf numFmtId="0" fontId="4" fillId="0" borderId="0" xfId="0" applyFont="1" applyFill="1" applyAlignment="1">
      <alignment horizontal="center" vertical="center" wrapText="1"/>
    </xf>
    <xf numFmtId="0" fontId="4" fillId="0" borderId="0" xfId="0" applyFont="1" applyFill="1" applyAlignment="1">
      <alignment horizontal="right" vertical="center" wrapText="1"/>
    </xf>
    <xf numFmtId="0" fontId="2" fillId="0" borderId="1" xfId="0" applyFont="1" applyFill="1" applyBorder="1" applyAlignment="1">
      <alignmen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right" vertical="center" wrapText="1"/>
    </xf>
    <xf numFmtId="10" fontId="1" fillId="0" borderId="1" xfId="0" applyNumberFormat="1" applyFont="1" applyFill="1" applyBorder="1" applyAlignment="1">
      <alignment vertical="center" wrapText="1"/>
    </xf>
    <xf numFmtId="0" fontId="1" fillId="0" borderId="1" xfId="0" applyFont="1" applyFill="1" applyBorder="1" applyAlignment="1">
      <alignment vertical="center" wrapText="1"/>
    </xf>
    <xf numFmtId="10" fontId="2" fillId="0" borderId="1" xfId="0" applyNumberFormat="1" applyFont="1" applyFill="1" applyBorder="1" applyAlignment="1">
      <alignment vertical="center" wrapText="1"/>
    </xf>
    <xf numFmtId="0" fontId="1" fillId="0" borderId="2" xfId="0" applyFont="1" applyFill="1" applyBorder="1" applyAlignment="1">
      <alignment horizontal="left" vertical="center" wrapText="1"/>
    </xf>
    <xf numFmtId="0" fontId="1" fillId="0" borderId="2" xfId="0" applyFont="1" applyFill="1" applyBorder="1" applyAlignment="1">
      <alignment horizontal="right" vertical="center" wrapText="1"/>
    </xf>
    <xf numFmtId="0" fontId="1" fillId="0" borderId="3" xfId="0" applyFont="1" applyFill="1" applyBorder="1" applyAlignment="1">
      <alignment horizontal="left" vertical="center" wrapText="1"/>
    </xf>
    <xf numFmtId="0" fontId="1" fillId="0" borderId="3" xfId="0" applyFont="1" applyFill="1" applyBorder="1" applyAlignment="1">
      <alignment horizontal="right" vertical="center" wrapText="1"/>
    </xf>
    <xf numFmtId="0" fontId="1" fillId="0" borderId="1" xfId="0" applyFont="1" applyBorder="1" applyAlignment="1">
      <alignment vertical="center" wrapText="1"/>
    </xf>
    <xf numFmtId="0" fontId="1" fillId="0" borderId="4" xfId="0" applyFont="1" applyFill="1" applyBorder="1" applyAlignment="1">
      <alignment horizontal="left" vertical="center" wrapText="1"/>
    </xf>
    <xf numFmtId="0" fontId="1" fillId="0" borderId="4" xfId="0" applyFont="1" applyFill="1" applyBorder="1" applyAlignment="1">
      <alignment horizontal="right" vertical="center" wrapText="1"/>
    </xf>
    <xf numFmtId="0" fontId="1" fillId="0" borderId="2" xfId="0" applyFont="1" applyBorder="1" applyAlignment="1">
      <alignment horizontal="left" vertical="center" wrapText="1"/>
    </xf>
    <xf numFmtId="0" fontId="1" fillId="0" borderId="2" xfId="0" applyFont="1" applyBorder="1" applyAlignment="1">
      <alignment horizontal="right" vertical="center" wrapText="1"/>
    </xf>
    <xf numFmtId="0" fontId="1" fillId="0" borderId="3" xfId="0" applyFont="1" applyBorder="1" applyAlignment="1">
      <alignment horizontal="left" vertical="center" wrapText="1"/>
    </xf>
    <xf numFmtId="0" fontId="1" fillId="0" borderId="3" xfId="0" applyFont="1" applyBorder="1" applyAlignment="1">
      <alignment horizontal="right" vertical="center" wrapText="1"/>
    </xf>
    <xf numFmtId="0" fontId="1" fillId="0" borderId="4" xfId="0" applyFont="1" applyBorder="1" applyAlignment="1">
      <alignment horizontal="left" vertical="center" wrapText="1"/>
    </xf>
    <xf numFmtId="0" fontId="1" fillId="0" borderId="4" xfId="0" applyFont="1" applyBorder="1" applyAlignment="1">
      <alignment horizontal="right" vertical="center" wrapText="1"/>
    </xf>
    <xf numFmtId="0" fontId="1" fillId="0" borderId="1" xfId="0" applyFont="1" applyFill="1" applyBorder="1" applyAlignment="1">
      <alignment horizontal="right" vertical="center" wrapText="1"/>
    </xf>
    <xf numFmtId="0" fontId="1" fillId="0" borderId="1" xfId="0" applyFont="1" applyBorder="1" applyAlignment="1">
      <alignment horizontal="right" vertical="center" wrapText="1"/>
    </xf>
    <xf numFmtId="0" fontId="1" fillId="0" borderId="1" xfId="0" applyNumberFormat="1" applyFont="1" applyFill="1" applyBorder="1" applyAlignment="1">
      <alignment vertical="center" wrapText="1"/>
    </xf>
    <xf numFmtId="0" fontId="0" fillId="0" borderId="0" xfId="0" applyFont="1" applyAlignment="1">
      <alignment wrapText="1"/>
    </xf>
    <xf numFmtId="0" fontId="0" fillId="0" borderId="0" xfId="0" applyAlignment="1">
      <alignment wrapText="1"/>
    </xf>
    <xf numFmtId="0" fontId="5" fillId="0" borderId="0" xfId="0" applyFont="1" applyAlignment="1">
      <alignment wrapText="1"/>
    </xf>
    <xf numFmtId="0" fontId="6" fillId="0" borderId="0" xfId="0" applyFont="1" applyAlignment="1">
      <alignment horizontal="center" vertical="center" wrapText="1"/>
    </xf>
    <xf numFmtId="0" fontId="0" fillId="0" borderId="5" xfId="0" applyFont="1" applyBorder="1" applyAlignment="1">
      <alignment horizontal="center" vertical="center" wrapText="1"/>
    </xf>
    <xf numFmtId="0" fontId="7" fillId="0" borderId="2"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 xfId="0" applyFont="1" applyBorder="1" applyAlignment="1">
      <alignment horizontal="center" vertical="center" wrapText="1"/>
    </xf>
    <xf numFmtId="0" fontId="7" fillId="0" borderId="3" xfId="0" applyFont="1" applyFill="1" applyBorder="1" applyAlignment="1">
      <alignment horizontal="center" vertical="center" wrapText="1"/>
    </xf>
    <xf numFmtId="0" fontId="7" fillId="0" borderId="1" xfId="0" applyFont="1" applyFill="1" applyBorder="1" applyAlignment="1">
      <alignment horizontal="center" vertical="center" wrapText="1"/>
    </xf>
    <xf numFmtId="204" fontId="7"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204" fontId="0" fillId="0" borderId="1" xfId="0" applyNumberFormat="1" applyFont="1" applyFill="1" applyBorder="1" applyAlignment="1">
      <alignment horizontal="center" vertical="center" wrapText="1"/>
    </xf>
    <xf numFmtId="204" fontId="3" fillId="0" borderId="1" xfId="0" applyNumberFormat="1" applyFont="1" applyFill="1" applyBorder="1" applyAlignment="1">
      <alignment horizontal="center" vertical="center" wrapText="1"/>
    </xf>
    <xf numFmtId="193" fontId="0"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0" fillId="0" borderId="1" xfId="0" applyBorder="1" applyAlignment="1">
      <alignment wrapText="1"/>
    </xf>
    <xf numFmtId="0" fontId="0" fillId="0" borderId="1" xfId="0" applyFont="1" applyBorder="1" applyAlignment="1">
      <alignment wrapText="1"/>
    </xf>
  </cellXfs>
  <cellStyles count="1316">
    <cellStyle name="常规" xfId="0" builtinId="0"/>
    <cellStyle name="常规 3 9 4" xfId="1"/>
    <cellStyle name="货币[0]" xfId="2" builtinId="7"/>
    <cellStyle name="_ET_STYLE_NoName_00__建行" xfId="3"/>
    <cellStyle name="差_奖励补助测算7.25 (version 1) (version 1)" xfId="4"/>
    <cellStyle name="货币" xfId="5" builtinId="4"/>
    <cellStyle name="常规 2 2 4" xfId="6"/>
    <cellStyle name="20% - 强调文字颜色 3" xfId="7" builtinId="38"/>
    <cellStyle name="输入" xfId="8" builtinId="20"/>
    <cellStyle name="args.style" xfId="9"/>
    <cellStyle name="常规 3 4 3" xfId="10"/>
    <cellStyle name="Accent2 - 40%" xfId="11"/>
    <cellStyle name="千位分隔[0]" xfId="12" builtinId="6"/>
    <cellStyle name="常规 2 9 16" xfId="13"/>
    <cellStyle name="常规 2 26" xfId="14"/>
    <cellStyle name="千位分隔" xfId="15" builtinId="3"/>
    <cellStyle name="常规 2 6 15" xfId="16"/>
    <cellStyle name="40% - 强调文字颜色 3" xfId="17" builtinId="39"/>
    <cellStyle name="差" xfId="18" builtinId="27"/>
    <cellStyle name="超链接" xfId="19" builtinId="8"/>
    <cellStyle name="日期" xfId="20"/>
    <cellStyle name="差_奖励补助测算5.23新" xfId="21"/>
    <cellStyle name="常规 3 6 3" xfId="22"/>
    <cellStyle name="Accent2 - 60%" xfId="23"/>
    <cellStyle name="60% - 强调文字颜色 3" xfId="24" builtinId="40"/>
    <cellStyle name="百分比" xfId="25" builtinId="5"/>
    <cellStyle name="常规 2 7 3" xfId="26"/>
    <cellStyle name="差_2009年一般性转移支付标准工资_奖励补助测算5.22测试" xfId="27"/>
    <cellStyle name="已访问的超链接" xfId="28" builtinId="9"/>
    <cellStyle name="_ET_STYLE_NoName_00__Sheet3" xfId="29"/>
    <cellStyle name="注释" xfId="30" builtinId="10"/>
    <cellStyle name="60% - 强调文字颜色 2" xfId="31" builtinId="36"/>
    <cellStyle name="差_2007年政法部门业务指标" xfId="32"/>
    <cellStyle name="差_A23" xfId="33"/>
    <cellStyle name="差_教师绩效工资测算表（离退休按各地上报数测算）2009年1月1日" xfId="34"/>
    <cellStyle name="差_2006年分析表" xfId="35"/>
    <cellStyle name="标题 4" xfId="36" builtinId="19"/>
    <cellStyle name="好_奖励补助测算5.23新" xfId="37"/>
    <cellStyle name="差_指标五" xfId="38"/>
    <cellStyle name="警告文本" xfId="39" builtinId="11"/>
    <cellStyle name="常规 6 5" xfId="40"/>
    <cellStyle name="常规 4 4 3" xfId="41"/>
    <cellStyle name="差_奖励补助测算5.22测试" xfId="42"/>
    <cellStyle name="标题" xfId="43" builtinId="15"/>
    <cellStyle name="常规 2 3 11" xfId="44"/>
    <cellStyle name="解释性文本" xfId="45" builtinId="53"/>
    <cellStyle name="差_A15" xfId="46"/>
    <cellStyle name="差_A20" xfId="47"/>
    <cellStyle name="百分比 4" xfId="48"/>
    <cellStyle name="标题 1" xfId="49" builtinId="16"/>
    <cellStyle name="差_A21" xfId="50"/>
    <cellStyle name="标题 2" xfId="51" builtinId="17"/>
    <cellStyle name="60% - 强调文字颜色 1" xfId="52" builtinId="32"/>
    <cellStyle name="差_A17" xfId="53"/>
    <cellStyle name="差_A22" xfId="54"/>
    <cellStyle name="标题 3" xfId="55" builtinId="18"/>
    <cellStyle name="60% - 强调文字颜色 4" xfId="56" builtinId="44"/>
    <cellStyle name="输出" xfId="57" builtinId="21"/>
    <cellStyle name="常规 6 4 6" xfId="58"/>
    <cellStyle name="Input" xfId="59"/>
    <cellStyle name="计算" xfId="60" builtinId="22"/>
    <cellStyle name="常规 2 7 13" xfId="61"/>
    <cellStyle name="40% - 强调文字颜色 4 2" xfId="62"/>
    <cellStyle name="_ET_STYLE_NoName_00__县公司" xfId="63"/>
    <cellStyle name="检查单元格" xfId="64" builtinId="23"/>
    <cellStyle name="20% - 强调文字颜色 6" xfId="65" builtinId="50"/>
    <cellStyle name="Currency [0]" xfId="66"/>
    <cellStyle name="强调文字颜色 2" xfId="67" builtinId="33"/>
    <cellStyle name="常规 5_A15" xfId="68"/>
    <cellStyle name="差_教育厅提供义务教育及高中教师人数（2009年1月6日）" xfId="69"/>
    <cellStyle name="链接单元格" xfId="70" builtinId="24"/>
    <cellStyle name="汇总" xfId="71" builtinId="25"/>
    <cellStyle name="差_Book2" xfId="72"/>
    <cellStyle name="好" xfId="73" builtinId="26"/>
    <cellStyle name="常规 6 9 4" xfId="74"/>
    <cellStyle name="差_福建0818" xfId="75"/>
    <cellStyle name="Heading 3" xfId="76"/>
    <cellStyle name="常规 3 2 6" xfId="77"/>
    <cellStyle name="20% - Accent3 2" xfId="78"/>
    <cellStyle name="适中" xfId="79" builtinId="28"/>
    <cellStyle name="20% - 强调文字颜色 5" xfId="80" builtinId="46"/>
    <cellStyle name="强调文字颜色 1" xfId="81" builtinId="29"/>
    <cellStyle name="20% - 强调文字颜色 1" xfId="82" builtinId="30"/>
    <cellStyle name="40% - 强调文字颜色 1" xfId="83" builtinId="31"/>
    <cellStyle name="常规 2 6 8" xfId="84"/>
    <cellStyle name="20% - 强调文字颜色 2" xfId="85" builtinId="34"/>
    <cellStyle name="40% - 强调文字颜色 2" xfId="86" builtinId="35"/>
    <cellStyle name="常规 2 6 9" xfId="87"/>
    <cellStyle name="强调文字颜色 3" xfId="88" builtinId="37"/>
    <cellStyle name="常规 3 8 2" xfId="89"/>
    <cellStyle name="PSChar" xfId="90"/>
    <cellStyle name="强调文字颜色 4" xfId="91" builtinId="41"/>
    <cellStyle name="20% - 强调文字颜色 4" xfId="92" builtinId="42"/>
    <cellStyle name="40% - 强调文字颜色 4" xfId="93" builtinId="43"/>
    <cellStyle name="强调文字颜色 5" xfId="94" builtinId="45"/>
    <cellStyle name="40% - 强调文字颜色 5" xfId="95" builtinId="47"/>
    <cellStyle name="差_2006年全省财力计算表（中央、决算）" xfId="96"/>
    <cellStyle name="60% - 强调文字颜色 5" xfId="97" builtinId="48"/>
    <cellStyle name="强调文字颜色 6" xfId="98" builtinId="49"/>
    <cellStyle name="_弱电系统设备配置报价清单" xfId="99"/>
    <cellStyle name="40% - 强调文字颜色 6" xfId="100" builtinId="51"/>
    <cellStyle name="60% - 强调文字颜色 6" xfId="101" builtinId="52"/>
    <cellStyle name="_ET_STYLE_NoName_00__Book1" xfId="102"/>
    <cellStyle name="_ET_STYLE_NoName_00_" xfId="103"/>
    <cellStyle name="_Book1_1" xfId="104"/>
    <cellStyle name="_20100326高清市院遂宁检察院1080P配置清单26日改" xfId="105"/>
    <cellStyle name="_ET_STYLE_NoName_00__Book1_1_银行账户情况表_2010年12月" xfId="106"/>
    <cellStyle name="_ET_STYLE_NoName_00__Book1_银行账户情况表_2010年12月" xfId="107"/>
    <cellStyle name="_Book1" xfId="108"/>
    <cellStyle name="常规 2 7 2" xfId="109"/>
    <cellStyle name="常规 3 2 3" xfId="110"/>
    <cellStyle name="Accent2 - 20%" xfId="111"/>
    <cellStyle name="_Book1_2" xfId="112"/>
    <cellStyle name="Heading 1" xfId="113"/>
    <cellStyle name="_Book1_3" xfId="114"/>
    <cellStyle name="_ET_STYLE_NoName_00__A15" xfId="115"/>
    <cellStyle name="_ET_STYLE_NoName_00__Book1_1" xfId="116"/>
    <cellStyle name="_ET_STYLE_NoName_00__Book1_1_县公司" xfId="117"/>
    <cellStyle name="Accent5 - 20%" xfId="118"/>
    <cellStyle name="_ET_STYLE_NoName_00__Book1_2" xfId="119"/>
    <cellStyle name="常规 3 9" xfId="120"/>
    <cellStyle name="Dezimal [0]_laroux" xfId="121"/>
    <cellStyle name="_ET_STYLE_NoName_00__Book1_县公司" xfId="122"/>
    <cellStyle name="常规 2 8 2" xfId="123"/>
    <cellStyle name="Accent6 - 20%" xfId="124"/>
    <cellStyle name="_ET_STYLE_NoName_00__银行账户情况表_2010年12月" xfId="125"/>
    <cellStyle name="_ET_STYLE_NoName_00__云南水利电力有限公司" xfId="126"/>
    <cellStyle name="Good" xfId="127"/>
    <cellStyle name="常规 10" xfId="128"/>
    <cellStyle name="_Sheet1" xfId="129"/>
    <cellStyle name="常规 3 7 3" xfId="130"/>
    <cellStyle name="_本部汇总" xfId="131"/>
    <cellStyle name="常规 2 3_Book1" xfId="132"/>
    <cellStyle name="_合并-2013、2015公益金" xfId="133"/>
    <cellStyle name="20% - Accent1" xfId="134"/>
    <cellStyle name="Accent1 - 20%" xfId="135"/>
    <cellStyle name="0,0_x000d_&#10;NA_x000d_&#10;" xfId="136"/>
    <cellStyle name="20% - Accent1 2" xfId="137"/>
    <cellStyle name="差_县公司" xfId="138"/>
    <cellStyle name="Accent1_20121210-2013年村级老年协会示范点扶持专项经费细化表-报陆锋" xfId="139"/>
    <cellStyle name="20% - Accent2" xfId="140"/>
    <cellStyle name="20% - Accent2 2" xfId="141"/>
    <cellStyle name="Input_20121210-2013年村级老年协会示范点扶持专项经费细化表-报陆锋" xfId="142"/>
    <cellStyle name="20% - Accent3" xfId="143"/>
    <cellStyle name="20% - Accent4" xfId="144"/>
    <cellStyle name="常规 4 8 13" xfId="145"/>
    <cellStyle name="常规 3 3 6" xfId="146"/>
    <cellStyle name="20% - Accent4 2" xfId="147"/>
    <cellStyle name="20% - Accent5" xfId="148"/>
    <cellStyle name="常规 3 4 6" xfId="149"/>
    <cellStyle name="20% - Accent5 2" xfId="150"/>
    <cellStyle name="20% - Accent6" xfId="151"/>
    <cellStyle name="常规 3 5 6" xfId="152"/>
    <cellStyle name="20% - Accent6 2" xfId="153"/>
    <cellStyle name="差_业务工作量指标" xfId="154"/>
    <cellStyle name="差_2007年可用财力" xfId="155"/>
    <cellStyle name="差_奖励补助测算5.24冯铸" xfId="156"/>
    <cellStyle name="20% - 强调文字颜色 1 2" xfId="157"/>
    <cellStyle name="20% - 强调文字颜色 2 2" xfId="158"/>
    <cellStyle name="Heading 2" xfId="159"/>
    <cellStyle name="常规 3 2 5" xfId="160"/>
    <cellStyle name="20% - 强调文字颜色 3 2" xfId="161"/>
    <cellStyle name="Mon閠aire_!!!GO" xfId="162"/>
    <cellStyle name="常规 4 8 12" xfId="163"/>
    <cellStyle name="常规 3 3 5" xfId="164"/>
    <cellStyle name="20% - 强调文字颜色 4 2" xfId="165"/>
    <cellStyle name="常规 2 28" xfId="166"/>
    <cellStyle name="常规 3 4 5" xfId="167"/>
    <cellStyle name="20% - 强调文字颜色 5 2" xfId="168"/>
    <cellStyle name="常规 3 5 5" xfId="169"/>
    <cellStyle name="20% - 强调文字颜色 6 2" xfId="170"/>
    <cellStyle name="40% - Accent1" xfId="171"/>
    <cellStyle name="40% - Accent1 2" xfId="172"/>
    <cellStyle name="差_银行账户情况表_2010年12月" xfId="173"/>
    <cellStyle name="40% - Accent2" xfId="174"/>
    <cellStyle name="常规 2 4 11" xfId="175"/>
    <cellStyle name="40% - Accent2 2" xfId="176"/>
    <cellStyle name="40% - Accent3" xfId="177"/>
    <cellStyle name="40% - Accent3 2" xfId="178"/>
    <cellStyle name="40% - Accent4" xfId="179"/>
    <cellStyle name="Normal - Style1" xfId="180"/>
    <cellStyle name="40% - Accent4 2" xfId="181"/>
    <cellStyle name="Black" xfId="182"/>
    <cellStyle name="警告文本 2" xfId="183"/>
    <cellStyle name="常规 6 5 2" xfId="184"/>
    <cellStyle name="40% - Accent5" xfId="185"/>
    <cellStyle name="40% - Accent5 2" xfId="186"/>
    <cellStyle name="警告文本 3" xfId="187"/>
    <cellStyle name="常规 6 5 3" xfId="188"/>
    <cellStyle name="40% - Accent6" xfId="189"/>
    <cellStyle name="40% - Accent6 2" xfId="190"/>
    <cellStyle name="差_指标四" xfId="191"/>
    <cellStyle name="常规 3 6 10" xfId="192"/>
    <cellStyle name="40% - 强调文字颜色 1 2" xfId="193"/>
    <cellStyle name="40% - 强调文字颜色 2 2" xfId="194"/>
    <cellStyle name="40% - 强调文字颜色 3 2" xfId="195"/>
    <cellStyle name="差_Book1_银行账户情况表_2010年12月" xfId="196"/>
    <cellStyle name="好_Book1_县公司" xfId="197"/>
    <cellStyle name="好_2006年分析表" xfId="198"/>
    <cellStyle name="40% - 强调文字颜色 5 2" xfId="199"/>
    <cellStyle name="差_03昭通" xfId="200"/>
    <cellStyle name="好_下半年禁毒办案经费分配2544.3万元" xfId="201"/>
    <cellStyle name="常规 3 7 10" xfId="202"/>
    <cellStyle name="40% - 强调文字颜色 6 2" xfId="203"/>
    <cellStyle name="常规 2 5 13" xfId="204"/>
    <cellStyle name="60% - Accent1" xfId="205"/>
    <cellStyle name="常规 2 5 14" xfId="206"/>
    <cellStyle name="常规 2 2" xfId="207"/>
    <cellStyle name="部门" xfId="208"/>
    <cellStyle name="60% - Accent2" xfId="209"/>
    <cellStyle name="常规 2 5 15" xfId="210"/>
    <cellStyle name="常规 2 3" xfId="211"/>
    <cellStyle name="60% - Accent3" xfId="212"/>
    <cellStyle name="常规 2 4" xfId="213"/>
    <cellStyle name="PSInt" xfId="214"/>
    <cellStyle name="60% - Accent4" xfId="215"/>
    <cellStyle name="per.style" xfId="216"/>
    <cellStyle name="Hyperlink_AheadBehind.xls Chart 23" xfId="217"/>
    <cellStyle name="常规 2 5" xfId="218"/>
    <cellStyle name="常规 2 9 4" xfId="219"/>
    <cellStyle name="差_云南农村义务教育统计表" xfId="220"/>
    <cellStyle name="强调文字颜色 4 2" xfId="221"/>
    <cellStyle name="60% - Accent5" xfId="222"/>
    <cellStyle name="常规 2 6" xfId="223"/>
    <cellStyle name="好_检验表" xfId="224"/>
    <cellStyle name="t" xfId="225"/>
    <cellStyle name="60% - Accent6" xfId="226"/>
    <cellStyle name="Heading 4" xfId="227"/>
    <cellStyle name="60% - 强调文字颜色 1 2" xfId="228"/>
    <cellStyle name="60% - 强调文字颜色 2 2" xfId="229"/>
    <cellStyle name="60% - 强调文字颜色 3 2" xfId="230"/>
    <cellStyle name="Neutral" xfId="231"/>
    <cellStyle name="60% - 强调文字颜色 4 2" xfId="232"/>
    <cellStyle name="60% - 强调文字颜色 5 2" xfId="233"/>
    <cellStyle name="60% - 强调文字颜色 6 2" xfId="234"/>
    <cellStyle name="6mal" xfId="235"/>
    <cellStyle name="Accent1" xfId="236"/>
    <cellStyle name="Accent1 - 40%" xfId="237"/>
    <cellStyle name="差_2006年基础数据" xfId="238"/>
    <cellStyle name="Accent1 - 60%" xfId="239"/>
    <cellStyle name="Accent2" xfId="240"/>
    <cellStyle name="Accent2_20121210-2013年村级老年协会示范点扶持专项经费细化表-报陆锋" xfId="241"/>
    <cellStyle name="Accent3" xfId="242"/>
    <cellStyle name="差_2007年检察院案件数" xfId="243"/>
    <cellStyle name="Milliers_!!!GO" xfId="244"/>
    <cellStyle name="Accent3 - 20%" xfId="245"/>
    <cellStyle name="Mon閠aire [0]_!!!GO" xfId="246"/>
    <cellStyle name="Accent3 - 40%" xfId="247"/>
    <cellStyle name="好_2009年一般性转移支付标准工资_~4190974" xfId="248"/>
    <cellStyle name="Accent3 - 60%" xfId="249"/>
    <cellStyle name="Non défini" xfId="250"/>
    <cellStyle name="Accent3_20121210-2013年村级老年协会示范点扶持专项经费细化表-报陆锋" xfId="251"/>
    <cellStyle name="常规 9 5" xfId="252"/>
    <cellStyle name="常规 4 7 3" xfId="253"/>
    <cellStyle name="常规 3 6 14" xfId="254"/>
    <cellStyle name="Border" xfId="255"/>
    <cellStyle name="Accent4" xfId="256"/>
    <cellStyle name="常规 2 7 9" xfId="257"/>
    <cellStyle name="Accent4 - 20%" xfId="258"/>
    <cellStyle name="Accent4 - 40%" xfId="259"/>
    <cellStyle name="Accent4 - 60%" xfId="260"/>
    <cellStyle name="捠壿 [0.00]_Region Orders (2)" xfId="261"/>
    <cellStyle name="Accent4_20121210-2013年村级老年协会示范点扶持专项经费细化表-报陆锋" xfId="262"/>
    <cellStyle name="差_地方配套按人均增幅控制8.30一般预算平均增幅、人均可用财力平均增幅两次控制、社会治安系数调整、案件数调整xl" xfId="263"/>
    <cellStyle name="Accent5" xfId="264"/>
    <cellStyle name="Accent5 - 40%" xfId="265"/>
    <cellStyle name="常规 12" xfId="266"/>
    <cellStyle name="Accent5 - 60%" xfId="267"/>
    <cellStyle name="Accent5_20121210-2013年村级老年协会示范点扶持专项经费细化表-报陆锋" xfId="268"/>
    <cellStyle name="Accent6" xfId="269"/>
    <cellStyle name="Accent6 - 40%" xfId="270"/>
    <cellStyle name="Accent6 - 60%" xfId="271"/>
    <cellStyle name="常规 14" xfId="272"/>
    <cellStyle name="Accent6_20121210-2013年村级老年协会示范点扶持专项经费细化表-报陆锋" xfId="273"/>
    <cellStyle name="常规 5 24" xfId="274"/>
    <cellStyle name="常规 5 19" xfId="275"/>
    <cellStyle name="常规 2 3 2" xfId="276"/>
    <cellStyle name="Bad" xfId="277"/>
    <cellStyle name="Calc Currency (0)" xfId="278"/>
    <cellStyle name="差_530623_2006年县级财政报表附表" xfId="279"/>
    <cellStyle name="PSHeading" xfId="280"/>
    <cellStyle name="Calculation" xfId="281"/>
    <cellStyle name="常规 15" xfId="282"/>
    <cellStyle name="Check Cell" xfId="283"/>
    <cellStyle name="ColLevel_0" xfId="284"/>
    <cellStyle name="常规 3 6" xfId="285"/>
    <cellStyle name="Comma [0]" xfId="286"/>
    <cellStyle name="통화_BOILER-CO1" xfId="287"/>
    <cellStyle name="comma zerodec" xfId="288"/>
    <cellStyle name="Comma_!!!GO" xfId="289"/>
    <cellStyle name="comma-d" xfId="290"/>
    <cellStyle name="Currency_!!!GO" xfId="291"/>
    <cellStyle name="常规 13" xfId="292"/>
    <cellStyle name="Currency1" xfId="293"/>
    <cellStyle name="常规 2 2 11" xfId="294"/>
    <cellStyle name="差_云南省2008年中小学教职工情况（教育厅提供20090101加工整理）" xfId="295"/>
    <cellStyle name="Date" xfId="296"/>
    <cellStyle name="Dezimal_laroux" xfId="297"/>
    <cellStyle name="Dollar (zero dec)" xfId="298"/>
    <cellStyle name="常规 2 6 4" xfId="299"/>
    <cellStyle name="常规 3 4 14" xfId="300"/>
    <cellStyle name="差_1110洱源县" xfId="301"/>
    <cellStyle name="Explanatory Text" xfId="302"/>
    <cellStyle name="常规 2 9 10" xfId="303"/>
    <cellStyle name="常规 2 15" xfId="304"/>
    <cellStyle name="常规 2 20" xfId="305"/>
    <cellStyle name="Fixed" xfId="306"/>
    <cellStyle name="常规 2 5 12" xfId="307"/>
    <cellStyle name="Followed Hyperlink_AheadBehind.xls Chart 23" xfId="308"/>
    <cellStyle name="常规 5 28" xfId="309"/>
    <cellStyle name="常规 4 3 13" xfId="310"/>
    <cellStyle name="常规 2 3 6" xfId="311"/>
    <cellStyle name="标题 2 2" xfId="312"/>
    <cellStyle name="Grey" xfId="313"/>
    <cellStyle name="Header1" xfId="314"/>
    <cellStyle name="Header2" xfId="315"/>
    <cellStyle name="常规 6 5 15" xfId="316"/>
    <cellStyle name="HEADING1" xfId="317"/>
    <cellStyle name="差_地方配套按人均增幅控制8.31（调整结案率后）xl" xfId="318"/>
    <cellStyle name="HEADING2" xfId="319"/>
    <cellStyle name="常规 2_02-2008决算报表格式" xfId="320"/>
    <cellStyle name="常规 2 9 14" xfId="321"/>
    <cellStyle name="常规 2 19" xfId="322"/>
    <cellStyle name="常规 2 24" xfId="323"/>
    <cellStyle name="Input [yellow]" xfId="324"/>
    <cellStyle name="常规 4 4 12" xfId="325"/>
    <cellStyle name="常规 2 8 5" xfId="326"/>
    <cellStyle name="常规 2 10" xfId="327"/>
    <cellStyle name="Input Cells" xfId="328"/>
    <cellStyle name="常规 2 5 8" xfId="329"/>
    <cellStyle name="归盒啦_95" xfId="330"/>
    <cellStyle name="Linked Cell" xfId="331"/>
    <cellStyle name="Linked Cells" xfId="332"/>
    <cellStyle name="Valuta_pldt" xfId="333"/>
    <cellStyle name="常规 2 7 7" xfId="334"/>
    <cellStyle name="Millares [0]_96 Risk" xfId="335"/>
    <cellStyle name="差_奖励补助测算7.25" xfId="336"/>
    <cellStyle name="Millares_96 Risk" xfId="337"/>
    <cellStyle name="Milliers [0]_!!!GO" xfId="338"/>
    <cellStyle name="常规 4 25" xfId="339"/>
    <cellStyle name="常规 4 2 10" xfId="340"/>
    <cellStyle name="差_县级基础数据" xfId="341"/>
    <cellStyle name="Moneda [0]_96 Risk" xfId="342"/>
    <cellStyle name="常规 4 6 9" xfId="343"/>
    <cellStyle name="差_2009年一般性转移支付标准工资_奖励补助测算7.23" xfId="344"/>
    <cellStyle name="Moneda_96 Risk" xfId="345"/>
    <cellStyle name="New Times Roman" xfId="346"/>
    <cellStyle name="no dec" xfId="347"/>
    <cellStyle name="常规 5 8 16" xfId="348"/>
    <cellStyle name="Norma,_laroux_4_营业在建 (2)_E21" xfId="349"/>
    <cellStyle name="好_历年教师人数" xfId="350"/>
    <cellStyle name="Normal_!!!GO" xfId="351"/>
    <cellStyle name="好_A23" xfId="352"/>
    <cellStyle name="Note" xfId="353"/>
    <cellStyle name="差_A19" xfId="354"/>
    <cellStyle name="好_第一部分：综合全" xfId="355"/>
    <cellStyle name="标题 5" xfId="356"/>
    <cellStyle name="常规 5 2 5" xfId="357"/>
    <cellStyle name="Note 2" xfId="358"/>
    <cellStyle name="Pourcentage_pldt" xfId="359"/>
    <cellStyle name="常规 4 5 4" xfId="360"/>
    <cellStyle name="Output" xfId="361"/>
    <cellStyle name="Percent [2]" xfId="362"/>
    <cellStyle name="Percent_!!!GO" xfId="363"/>
    <cellStyle name="常规 2 6 10" xfId="364"/>
    <cellStyle name="常规 3 9 9" xfId="365"/>
    <cellStyle name="PSDate" xfId="366"/>
    <cellStyle name="常规 16" xfId="367"/>
    <cellStyle name="PSDec" xfId="368"/>
    <cellStyle name="常规 2 7 17" xfId="369"/>
    <cellStyle name="差_00省级(打印)" xfId="370"/>
    <cellStyle name="PSSpacer" xfId="371"/>
    <cellStyle name="Red" xfId="372"/>
    <cellStyle name="常规 2 6 3" xfId="373"/>
    <cellStyle name="常规 3 4 13" xfId="374"/>
    <cellStyle name="RowLevel_0" xfId="375"/>
    <cellStyle name="差_2008年县级公安保障标准落实奖励经费分配测算" xfId="376"/>
    <cellStyle name="常规 4 4 9" xfId="377"/>
    <cellStyle name="sstot" xfId="378"/>
    <cellStyle name="Standard_AREAS" xfId="379"/>
    <cellStyle name="常规 5 26" xfId="380"/>
    <cellStyle name="常规 4 3 11" xfId="381"/>
    <cellStyle name="t_HVAC Equipment (3)" xfId="382"/>
    <cellStyle name="常规 2 3 4" xfId="383"/>
    <cellStyle name="常规 2" xfId="384"/>
    <cellStyle name="常规 4 8 11" xfId="385"/>
    <cellStyle name="常规 3 3 4" xfId="386"/>
    <cellStyle name="Title" xfId="387"/>
    <cellStyle name="常规 4 6 6" xfId="388"/>
    <cellStyle name="Total" xfId="389"/>
    <cellStyle name="Tusental (0)_pldt" xfId="390"/>
    <cellStyle name="Tusental_pldt" xfId="391"/>
    <cellStyle name="Valuta (0)_pldt" xfId="392"/>
    <cellStyle name="Warning Text" xfId="393"/>
    <cellStyle name="差_A13" xfId="394"/>
    <cellStyle name="百分比 2" xfId="395"/>
    <cellStyle name="差_A09" xfId="396"/>
    <cellStyle name="差_A14" xfId="397"/>
    <cellStyle name="百分比 3" xfId="398"/>
    <cellStyle name="常规 2 6 13" xfId="399"/>
    <cellStyle name="捠壿_Region Orders (2)" xfId="400"/>
    <cellStyle name="编号" xfId="401"/>
    <cellStyle name="常规 2 2 6" xfId="402"/>
    <cellStyle name="标题 1 2" xfId="403"/>
    <cellStyle name="常规 2 2 7" xfId="404"/>
    <cellStyle name="标题 1 3" xfId="405"/>
    <cellStyle name="常规 4 3 14" xfId="406"/>
    <cellStyle name="常规 2 3 7" xfId="407"/>
    <cellStyle name="标题 2 3" xfId="408"/>
    <cellStyle name="常规 2 4 6" xfId="409"/>
    <cellStyle name="标题 3 2" xfId="410"/>
    <cellStyle name="常规 2 4 7" xfId="411"/>
    <cellStyle name="标题 3 3" xfId="412"/>
    <cellStyle name="好_Book1_2" xfId="413"/>
    <cellStyle name="常规 2 5 6" xfId="414"/>
    <cellStyle name="千位分隔 3" xfId="415"/>
    <cellStyle name="标题 4 2" xfId="416"/>
    <cellStyle name="常规 2 5 7" xfId="417"/>
    <cellStyle name="标题 4 3" xfId="418"/>
    <cellStyle name="差_A25" xfId="419"/>
    <cellStyle name="差_A30" xfId="420"/>
    <cellStyle name="标题 6" xfId="421"/>
    <cellStyle name="好_00省级(打印)" xfId="422"/>
    <cellStyle name="常规 6 5 9" xfId="423"/>
    <cellStyle name="标题1" xfId="424"/>
    <cellStyle name="常规 3 26" xfId="425"/>
    <cellStyle name="差_丽江汇总" xfId="426"/>
    <cellStyle name="表标题" xfId="427"/>
    <cellStyle name="差 2" xfId="428"/>
    <cellStyle name="差_2009年一般性转移支付标准工资_奖励补助测算7.25" xfId="429"/>
    <cellStyle name="差 3" xfId="430"/>
    <cellStyle name="常规 2 2 10" xfId="431"/>
    <cellStyle name="差_~4190974" xfId="432"/>
    <cellStyle name="输入 3" xfId="433"/>
    <cellStyle name="常规 2 9" xfId="434"/>
    <cellStyle name="差_~5676413" xfId="435"/>
    <cellStyle name="常规 2 7 11" xfId="436"/>
    <cellStyle name="差_00省级(定稿)" xfId="437"/>
    <cellStyle name="常规 6 6 13" xfId="438"/>
    <cellStyle name="差_0502通海县" xfId="439"/>
    <cellStyle name="差_05玉溪" xfId="440"/>
    <cellStyle name="差_0605石屏县" xfId="441"/>
    <cellStyle name="差_1003牟定县" xfId="442"/>
    <cellStyle name="差_11大理" xfId="443"/>
    <cellStyle name="常规 2 7 10" xfId="444"/>
    <cellStyle name="差_2、土地面积、人口、粮食产量基本情况" xfId="445"/>
    <cellStyle name="差_2006年水利统计指标统计表" xfId="446"/>
    <cellStyle name="差_2006年在职人员情况" xfId="447"/>
    <cellStyle name="常规 5 4 10" xfId="448"/>
    <cellStyle name="差_2007年人员分部门统计表" xfId="449"/>
    <cellStyle name="差_2008云南省分县市中小学教职工统计表（教育厅提供）" xfId="450"/>
    <cellStyle name="差_2009年一般性转移支付标准工资" xfId="451"/>
    <cellStyle name="差_2009年一般性转移支付标准工资_~4190974" xfId="452"/>
    <cellStyle name="常规 2 5_Book1" xfId="453"/>
    <cellStyle name="差_下半年禁吸戒毒经费1000万元" xfId="454"/>
    <cellStyle name="差_2009年一般性转移支付标准工资_~5676413" xfId="455"/>
    <cellStyle name="常规 6 9" xfId="456"/>
    <cellStyle name="常规 4 4 7" xfId="457"/>
    <cellStyle name="差_2009年一般性转移支付标准工资_不用软件计算9.1不考虑经费管理评价xl" xfId="458"/>
    <cellStyle name="差_2009年一般性转移支付标准工资_地方配套按人均增幅控制8.30xl" xfId="459"/>
    <cellStyle name="常规 2 6 2" xfId="460"/>
    <cellStyle name="差_2009年一般性转移支付标准工资_地方配套按人均增幅控制8.30一般预算平均增幅、人均可用财力平均增幅两次控制、社会治安系数调整、案件数调整xl" xfId="461"/>
    <cellStyle name="差_2009年一般性转移支付标准工资_地方配套按人均增幅控制8.31（调整结案率后）xl" xfId="462"/>
    <cellStyle name="差_2009年一般性转移支付标准工资_奖励补助测算5.23新" xfId="463"/>
    <cellStyle name="差_云南省2008年中小学教师人数统计表" xfId="464"/>
    <cellStyle name="常规 6 2 5" xfId="465"/>
    <cellStyle name="差_义务教育阶段教职工人数（教育厅提供最终）" xfId="466"/>
    <cellStyle name="差_2009年一般性转移支付标准工资_奖励补助测算5.24冯铸" xfId="467"/>
    <cellStyle name="差_2009年一般性转移支付标准工资_奖励补助测算7.25 (version 1) (version 1)" xfId="468"/>
    <cellStyle name="常规 2 4 12" xfId="469"/>
    <cellStyle name="差_20121210-2013年村级老年协会示范点扶持专项经费细化表-报陆锋" xfId="470"/>
    <cellStyle name="常规 6 8 7" xfId="471"/>
    <cellStyle name="差_530629_2006年县级财政报表附表" xfId="472"/>
    <cellStyle name="差_5334_2006年迪庆县级财政报表附表" xfId="473"/>
    <cellStyle name="差_A26" xfId="474"/>
    <cellStyle name="差_地方配套按人均增幅控制8.30xl" xfId="475"/>
    <cellStyle name="好_地方配套按人均增幅控制8.31（调整结案率后）xl" xfId="476"/>
    <cellStyle name="差_Book1" xfId="477"/>
    <cellStyle name="常规 2 9 11" xfId="478"/>
    <cellStyle name="常规 2 16" xfId="479"/>
    <cellStyle name="常规 2 21" xfId="480"/>
    <cellStyle name="差_Book1_1" xfId="481"/>
    <cellStyle name="常规 2 9 12" xfId="482"/>
    <cellStyle name="常规 2 17" xfId="483"/>
    <cellStyle name="常规 2 22" xfId="484"/>
    <cellStyle name="好_2009年一般性转移支付标准工资_不用软件计算9.1不考虑经费管理评价xl" xfId="485"/>
    <cellStyle name="差_Book1_2" xfId="486"/>
    <cellStyle name="差_Book1_县公司" xfId="487"/>
    <cellStyle name="常规 2 7 15" xfId="488"/>
    <cellStyle name="差_M01-2(州市补助收入)" xfId="489"/>
    <cellStyle name="常规 3 2 8" xfId="490"/>
    <cellStyle name="差_M03" xfId="491"/>
    <cellStyle name="常规 2 4 4" xfId="492"/>
    <cellStyle name="差_不用软件计算9.1不考虑经费管理评价xl" xfId="493"/>
    <cellStyle name="常规 11" xfId="494"/>
    <cellStyle name="差_财政供养人员" xfId="495"/>
    <cellStyle name="常规 4 4 14" xfId="496"/>
    <cellStyle name="常规 2 8 7" xfId="497"/>
    <cellStyle name="差_财政支出对上级的依赖程度" xfId="498"/>
    <cellStyle name="常规 2 12" xfId="499"/>
    <cellStyle name="差_城建部门" xfId="500"/>
    <cellStyle name="差_第五部分(才淼、饶永宏）" xfId="501"/>
    <cellStyle name="差_第一部分：综合全" xfId="502"/>
    <cellStyle name="差_福建0818_A15" xfId="503"/>
    <cellStyle name="差_建行" xfId="504"/>
    <cellStyle name="差_高中教师人数（教育厅1.6日提供）" xfId="505"/>
    <cellStyle name="差_汇总" xfId="506"/>
    <cellStyle name="常规 2 4 2" xfId="507"/>
    <cellStyle name="常规 2 4 15" xfId="508"/>
    <cellStyle name="差_汇总-县级财政报表附表" xfId="509"/>
    <cellStyle name="差_基础数据分析" xfId="510"/>
    <cellStyle name="差_检验表" xfId="511"/>
    <cellStyle name="差_检验表（调整后）" xfId="512"/>
    <cellStyle name="差_奖励补助测算7.23" xfId="513"/>
    <cellStyle name="差_历年教师人数" xfId="514"/>
    <cellStyle name="差_三季度－表二" xfId="515"/>
    <cellStyle name="差_卫生部门" xfId="516"/>
    <cellStyle name="好_M01-2(州市补助收入)" xfId="517"/>
    <cellStyle name="常规 10 2" xfId="518"/>
    <cellStyle name="差_文体广播部门" xfId="519"/>
    <cellStyle name="常规 4 8 4" xfId="520"/>
    <cellStyle name="差_下半年禁毒办案经费分配2544.3万元" xfId="521"/>
    <cellStyle name="常规 5 3 6" xfId="522"/>
    <cellStyle name="差_县级公安机关公用经费标准奖励测算方案（定稿）" xfId="523"/>
    <cellStyle name="差_云南省2008年转移支付测算——州市本级考核部分及政策性测算" xfId="524"/>
    <cellStyle name="差_云南水利电力有限公司" xfId="525"/>
    <cellStyle name="常规 17" xfId="526"/>
    <cellStyle name="常规 4 4 13" xfId="527"/>
    <cellStyle name="常规 2 8 6" xfId="528"/>
    <cellStyle name="常规 2 11" xfId="529"/>
    <cellStyle name="常规 4 4 15" xfId="530"/>
    <cellStyle name="常规 2 8 8" xfId="531"/>
    <cellStyle name="常规 2 13" xfId="532"/>
    <cellStyle name="常规 2 8 9" xfId="533"/>
    <cellStyle name="常规 2 14" xfId="534"/>
    <cellStyle name="常规 2 9 13" xfId="535"/>
    <cellStyle name="常规 2 18" xfId="536"/>
    <cellStyle name="常规 2 23" xfId="537"/>
    <cellStyle name="常规 2 2 12" xfId="538"/>
    <cellStyle name="常规 2 2 13" xfId="539"/>
    <cellStyle name="常规 2 2 14" xfId="540"/>
    <cellStyle name="常规 2 2 15" xfId="541"/>
    <cellStyle name="常规 2 2 2" xfId="542"/>
    <cellStyle name="常规 2 2 3" xfId="543"/>
    <cellStyle name="常规 2 2 5" xfId="544"/>
    <cellStyle name="常规 2 2 8" xfId="545"/>
    <cellStyle name="常规 2 2 9" xfId="546"/>
    <cellStyle name="输入 2" xfId="547"/>
    <cellStyle name="常规 2 8" xfId="548"/>
    <cellStyle name="常规 2 2_A15" xfId="549"/>
    <cellStyle name="常规 2 9 15" xfId="550"/>
    <cellStyle name="常规 2 8_Book1" xfId="551"/>
    <cellStyle name="常规 2 25" xfId="552"/>
    <cellStyle name="常规 2 27" xfId="553"/>
    <cellStyle name="常规 2 3 10" xfId="554"/>
    <cellStyle name="常规 2 3 12" xfId="555"/>
    <cellStyle name="常规 2 3 13" xfId="556"/>
    <cellStyle name="常规 2 3 14" xfId="557"/>
    <cellStyle name="常规 2 3 15" xfId="558"/>
    <cellStyle name="常规 5 25" xfId="559"/>
    <cellStyle name="常规 4 3 10" xfId="560"/>
    <cellStyle name="常规 2 3 3" xfId="561"/>
    <cellStyle name="常规 5 27" xfId="562"/>
    <cellStyle name="常规 4 3 12" xfId="563"/>
    <cellStyle name="常规 2 3 5" xfId="564"/>
    <cellStyle name="常规 4 3 15" xfId="565"/>
    <cellStyle name="常规 2 3 8" xfId="566"/>
    <cellStyle name="常规 2 3 9" xfId="567"/>
    <cellStyle name="常规 2 4 10" xfId="568"/>
    <cellStyle name="常规 2 4 13" xfId="569"/>
    <cellStyle name="常规 2 4 14" xfId="570"/>
    <cellStyle name="常规 2 4 3" xfId="571"/>
    <cellStyle name="常规 2 4 5" xfId="572"/>
    <cellStyle name="常规 2 4 8" xfId="573"/>
    <cellStyle name="常规 2 4 9" xfId="574"/>
    <cellStyle name="常规 2 7 4" xfId="575"/>
    <cellStyle name="常规 2 4_Book1" xfId="576"/>
    <cellStyle name="常规 2 5 10" xfId="577"/>
    <cellStyle name="常规 2 5 11" xfId="578"/>
    <cellStyle name="常规 2 5 2" xfId="579"/>
    <cellStyle name="常规 2 5 3" xfId="580"/>
    <cellStyle name="常规 2 5 4" xfId="581"/>
    <cellStyle name="好_Book1_1" xfId="582"/>
    <cellStyle name="常规 2 5 5" xfId="583"/>
    <cellStyle name="常规 2 5 9" xfId="584"/>
    <cellStyle name="常规 2 6 11" xfId="585"/>
    <cellStyle name="常规 2 6 12" xfId="586"/>
    <cellStyle name="常规 2 6 14" xfId="587"/>
    <cellStyle name="常规 2 6 5" xfId="588"/>
    <cellStyle name="常规 2 6 6" xfId="589"/>
    <cellStyle name="常规 2 6 7" xfId="590"/>
    <cellStyle name="常规 2 6_Book1" xfId="591"/>
    <cellStyle name="常规 2 7" xfId="592"/>
    <cellStyle name="常规 2 7 12" xfId="593"/>
    <cellStyle name="常规 2 7 14" xfId="594"/>
    <cellStyle name="常规 2 7 16" xfId="595"/>
    <cellStyle name="常规 2 7 5" xfId="596"/>
    <cellStyle name="常规 2 7 6" xfId="597"/>
    <cellStyle name="常规 2 7 8" xfId="598"/>
    <cellStyle name="常规 2 7_Book1" xfId="599"/>
    <cellStyle name="常规 2 8 10" xfId="600"/>
    <cellStyle name="常规 2 8 11" xfId="601"/>
    <cellStyle name="常规 2 8 12" xfId="602"/>
    <cellStyle name="常规 2 8 13" xfId="603"/>
    <cellStyle name="常规 2 8 14" xfId="604"/>
    <cellStyle name="常规 2 8 15" xfId="605"/>
    <cellStyle name="常规 2 8 16" xfId="606"/>
    <cellStyle name="常规 6 6 2" xfId="607"/>
    <cellStyle name="常规 2 8 17" xfId="608"/>
    <cellStyle name="常规 4 4 10" xfId="609"/>
    <cellStyle name="常规 2 8 3" xfId="610"/>
    <cellStyle name="常规_Sheet1_桂民函〔2014〕1164号（规财）  提前下达2015年困难群众基本生活补助(合并)" xfId="611"/>
    <cellStyle name="常规 4 4 11" xfId="612"/>
    <cellStyle name="常规 2 8 4" xfId="613"/>
    <cellStyle name="常规 2 9 17" xfId="614"/>
    <cellStyle name="常规 2 9 2" xfId="615"/>
    <cellStyle name="常规 2 9 3" xfId="616"/>
    <cellStyle name="常规 2 9 5" xfId="617"/>
    <cellStyle name="常规 2 9 6" xfId="618"/>
    <cellStyle name="常规 2 9 7" xfId="619"/>
    <cellStyle name="常规 2 9 8" xfId="620"/>
    <cellStyle name="常规 2 9 9" xfId="621"/>
    <cellStyle name="常规 2 9_Book1" xfId="622"/>
    <cellStyle name="常规 3" xfId="623"/>
    <cellStyle name="常规 3 10" xfId="624"/>
    <cellStyle name="常规 3 11" xfId="625"/>
    <cellStyle name="千位_ 方正PC" xfId="626"/>
    <cellStyle name="常规 3 12" xfId="627"/>
    <cellStyle name="常规 3 13" xfId="628"/>
    <cellStyle name="常规 3 14" xfId="629"/>
    <cellStyle name="常规 3 20" xfId="630"/>
    <cellStyle name="常规 3 15" xfId="631"/>
    <cellStyle name="常规 3 21" xfId="632"/>
    <cellStyle name="常规 3 16" xfId="633"/>
    <cellStyle name="常规 3 22" xfId="634"/>
    <cellStyle name="常规 3 17" xfId="635"/>
    <cellStyle name="常规 3 23" xfId="636"/>
    <cellStyle name="常规 3 18" xfId="637"/>
    <cellStyle name="常规 3 24" xfId="638"/>
    <cellStyle name="常规 3 19" xfId="639"/>
    <cellStyle name="常规 3 2" xfId="640"/>
    <cellStyle name="常规 3 2 10" xfId="641"/>
    <cellStyle name="常规 3 2 11" xfId="642"/>
    <cellStyle name="常规 3 2 12" xfId="643"/>
    <cellStyle name="常规 3 2 13" xfId="644"/>
    <cellStyle name="常规 3 2 14" xfId="645"/>
    <cellStyle name="常规 3 2 15" xfId="646"/>
    <cellStyle name="常规 3 2 2" xfId="647"/>
    <cellStyle name="常规 3 2 4" xfId="648"/>
    <cellStyle name="常规 3 2 7" xfId="649"/>
    <cellStyle name="常规 3 2 9" xfId="650"/>
    <cellStyle name="常规 3 2_Book1" xfId="651"/>
    <cellStyle name="常规 3 25" xfId="652"/>
    <cellStyle name="常规 3 27" xfId="653"/>
    <cellStyle name="常规 3 28" xfId="654"/>
    <cellStyle name="常规 3 3" xfId="655"/>
    <cellStyle name="常规 3 3 10" xfId="656"/>
    <cellStyle name="常规 3 3 11" xfId="657"/>
    <cellStyle name="常规 3 3 12" xfId="658"/>
    <cellStyle name="常规 3 3 13" xfId="659"/>
    <cellStyle name="常规 3 3 14" xfId="660"/>
    <cellStyle name="常规 3 3 15" xfId="661"/>
    <cellStyle name="常规 3 3 2" xfId="662"/>
    <cellStyle name="常规 4 8 10" xfId="663"/>
    <cellStyle name="常规 3 3 3" xfId="664"/>
    <cellStyle name="常规 4 8 14" xfId="665"/>
    <cellStyle name="常规 3 3 7" xfId="666"/>
    <cellStyle name="常规 4 8 15" xfId="667"/>
    <cellStyle name="常规 3 3 8" xfId="668"/>
    <cellStyle name="常规 4 8 16" xfId="669"/>
    <cellStyle name="常规 3 3 9" xfId="670"/>
    <cellStyle name="常规 3 4" xfId="671"/>
    <cellStyle name="常规 3 4 10" xfId="672"/>
    <cellStyle name="常规 3 4 11" xfId="673"/>
    <cellStyle name="常规 3 4 12" xfId="674"/>
    <cellStyle name="常规 3 4 15" xfId="675"/>
    <cellStyle name="常规 3 4 2" xfId="676"/>
    <cellStyle name="常规 3 4 4" xfId="677"/>
    <cellStyle name="常规 3 4 7" xfId="678"/>
    <cellStyle name="常规 3 4 8" xfId="679"/>
    <cellStyle name="常规 3 4 9" xfId="680"/>
    <cellStyle name="常规 3 5" xfId="681"/>
    <cellStyle name="常规 3 5 10" xfId="682"/>
    <cellStyle name="常规 4 2" xfId="683"/>
    <cellStyle name="常规 3 5 11" xfId="684"/>
    <cellStyle name="常规 4 3" xfId="685"/>
    <cellStyle name="常规 3 5 12" xfId="686"/>
    <cellStyle name="常规 4 4" xfId="687"/>
    <cellStyle name="常规 4 2 2" xfId="688"/>
    <cellStyle name="常规 3 5 13" xfId="689"/>
    <cellStyle name="常规 4 5" xfId="690"/>
    <cellStyle name="常规 4 2 3" xfId="691"/>
    <cellStyle name="常规 3 5 14" xfId="692"/>
    <cellStyle name="常规 4 6" xfId="693"/>
    <cellStyle name="常规 4 2 4" xfId="694"/>
    <cellStyle name="常规 3 5 15" xfId="695"/>
    <cellStyle name="常规 3 5 2" xfId="696"/>
    <cellStyle name="常规 3 5 3" xfId="697"/>
    <cellStyle name="常规 3 5 4" xfId="698"/>
    <cellStyle name="常规 3 5 7" xfId="699"/>
    <cellStyle name="常规 3 5 8" xfId="700"/>
    <cellStyle name="常规 3 5 9" xfId="701"/>
    <cellStyle name="常规 9 2" xfId="702"/>
    <cellStyle name="常规 3 6 11" xfId="703"/>
    <cellStyle name="常规 9 3" xfId="704"/>
    <cellStyle name="常规 3 6 12" xfId="705"/>
    <cellStyle name="常规 9 4" xfId="706"/>
    <cellStyle name="常规 4 7 2" xfId="707"/>
    <cellStyle name="常规 3 6 13" xfId="708"/>
    <cellStyle name="常规 9 6" xfId="709"/>
    <cellStyle name="常规 4 7 4" xfId="710"/>
    <cellStyle name="常规 3 6 15" xfId="711"/>
    <cellStyle name="常规 3 6 2" xfId="712"/>
    <cellStyle name="常规 3 6 4" xfId="713"/>
    <cellStyle name="常规 3 6 5" xfId="714"/>
    <cellStyle name="常规 3 6 6" xfId="715"/>
    <cellStyle name="常规 3 6 7" xfId="716"/>
    <cellStyle name="常规 3 6 8" xfId="717"/>
    <cellStyle name="常规 3 6 9" xfId="718"/>
    <cellStyle name="常规 3 7" xfId="719"/>
    <cellStyle name="常规 3 7 11" xfId="720"/>
    <cellStyle name="常规 3 7 12" xfId="721"/>
    <cellStyle name="常规 3 7 13" xfId="722"/>
    <cellStyle name="常规 3 7 14" xfId="723"/>
    <cellStyle name="常规 3 7 15" xfId="724"/>
    <cellStyle name="常规 3 7 16" xfId="725"/>
    <cellStyle name="好_2009年一般性转移支付标准工资_地方配套按人均增幅控制8.31（调整结案率后）xl" xfId="726"/>
    <cellStyle name="常规 3 7 17" xfId="727"/>
    <cellStyle name="常规 3 7 2" xfId="728"/>
    <cellStyle name="常规 3 7 4" xfId="729"/>
    <cellStyle name="常规 3 7 5" xfId="730"/>
    <cellStyle name="常规 3 7 6" xfId="731"/>
    <cellStyle name="常规 3 7 7" xfId="732"/>
    <cellStyle name="常规 3 7 8" xfId="733"/>
    <cellStyle name="常规 3 7 9" xfId="734"/>
    <cellStyle name="好_指标四" xfId="735"/>
    <cellStyle name="常规 3 7_Book1" xfId="736"/>
    <cellStyle name="常规 3 8" xfId="737"/>
    <cellStyle name="常规 3 8 10" xfId="738"/>
    <cellStyle name="常规 3 8 11" xfId="739"/>
    <cellStyle name="常规 3 8 12" xfId="740"/>
    <cellStyle name="常规 3 8 13" xfId="741"/>
    <cellStyle name="常规 3 8 14" xfId="742"/>
    <cellStyle name="常规 3 8 15" xfId="743"/>
    <cellStyle name="常规 3 8 16" xfId="744"/>
    <cellStyle name="常规 3 8 17" xfId="745"/>
    <cellStyle name="常规 4 9 10" xfId="746"/>
    <cellStyle name="常规 3 8 3" xfId="747"/>
    <cellStyle name="常规 4 9 11" xfId="748"/>
    <cellStyle name="常规 3 8 4" xfId="749"/>
    <cellStyle name="常规 4 9 12" xfId="750"/>
    <cellStyle name="常规 3 8 5" xfId="751"/>
    <cellStyle name="常规 4 9 13" xfId="752"/>
    <cellStyle name="常规 3 8 6" xfId="753"/>
    <cellStyle name="常规 4 9 14" xfId="754"/>
    <cellStyle name="常规 3 8 7" xfId="755"/>
    <cellStyle name="常规 4 9 15" xfId="756"/>
    <cellStyle name="常规 3 8 8" xfId="757"/>
    <cellStyle name="常规 4 9 16" xfId="758"/>
    <cellStyle name="常规 3 8 9" xfId="759"/>
    <cellStyle name="常规 3 8_Book1" xfId="760"/>
    <cellStyle name="常规 3 9 10" xfId="761"/>
    <cellStyle name="常规 3 9 11" xfId="762"/>
    <cellStyle name="常规 3 9 12" xfId="763"/>
    <cellStyle name="常规 3 9 13" xfId="764"/>
    <cellStyle name="常规 3 9 14" xfId="765"/>
    <cellStyle name="千位[0]_ 方正PC" xfId="766"/>
    <cellStyle name="常规 3 9 15" xfId="767"/>
    <cellStyle name="常规 3 9 16" xfId="768"/>
    <cellStyle name="常规 3 9 17" xfId="769"/>
    <cellStyle name="常规 3 9 2" xfId="770"/>
    <cellStyle name="常规 3 9 3" xfId="771"/>
    <cellStyle name="常规 3 9 5" xfId="772"/>
    <cellStyle name="常规 3 9 6" xfId="773"/>
    <cellStyle name="常规 3 9 7" xfId="774"/>
    <cellStyle name="常规 3 9 8" xfId="775"/>
    <cellStyle name="常规 3 9_Book1" xfId="776"/>
    <cellStyle name="常规 3_20121210-2013年村级老年协会示范点扶持专项经费细化表-报陆锋" xfId="777"/>
    <cellStyle name="常规 4" xfId="778"/>
    <cellStyle name="常规 4 10" xfId="779"/>
    <cellStyle name="常规 4 11" xfId="780"/>
    <cellStyle name="常规 4 12" xfId="781"/>
    <cellStyle name="常规 4 13" xfId="782"/>
    <cellStyle name="常规 4 14" xfId="783"/>
    <cellStyle name="常规 4 20" xfId="784"/>
    <cellStyle name="常规 4 15" xfId="785"/>
    <cellStyle name="常规 4 21" xfId="786"/>
    <cellStyle name="常规 4 16" xfId="787"/>
    <cellStyle name="常规 4 22" xfId="788"/>
    <cellStyle name="常规 4 17" xfId="789"/>
    <cellStyle name="常规 4 23" xfId="790"/>
    <cellStyle name="常规 4 18" xfId="791"/>
    <cellStyle name="常规 4 24" xfId="792"/>
    <cellStyle name="常规 4 19" xfId="793"/>
    <cellStyle name="常规 4 26" xfId="794"/>
    <cellStyle name="常规 4 2 11" xfId="795"/>
    <cellStyle name="常规 4 2 12" xfId="796"/>
    <cellStyle name="常规 4 2 13" xfId="797"/>
    <cellStyle name="常规 4 2 14" xfId="798"/>
    <cellStyle name="常规 4 2 15" xfId="799"/>
    <cellStyle name="常规 4 7" xfId="800"/>
    <cellStyle name="常规 4 2 5" xfId="801"/>
    <cellStyle name="常规 4 8" xfId="802"/>
    <cellStyle name="常规 4 2 6" xfId="803"/>
    <cellStyle name="常规 4 9" xfId="804"/>
    <cellStyle name="常规 4 2 7" xfId="805"/>
    <cellStyle name="常规 4 2 8" xfId="806"/>
    <cellStyle name="常规 4 2 9" xfId="807"/>
    <cellStyle name="常规 5 4" xfId="808"/>
    <cellStyle name="常规 4 3 2" xfId="809"/>
    <cellStyle name="常规 5 5" xfId="810"/>
    <cellStyle name="常规 4 3 3" xfId="811"/>
    <cellStyle name="常规 5 6" xfId="812"/>
    <cellStyle name="常规 4 3 4" xfId="813"/>
    <cellStyle name="常规 5 7" xfId="814"/>
    <cellStyle name="常规 4 3 5" xfId="815"/>
    <cellStyle name="常规 5 8" xfId="816"/>
    <cellStyle name="常规 4 3 6" xfId="817"/>
    <cellStyle name="常规 5 9" xfId="818"/>
    <cellStyle name="常规 4 3 7" xfId="819"/>
    <cellStyle name="常规 4 3 8" xfId="820"/>
    <cellStyle name="常规 4 3 9" xfId="821"/>
    <cellStyle name="常规 6 4" xfId="822"/>
    <cellStyle name="常规 4 4 2" xfId="823"/>
    <cellStyle name="常规 6 6" xfId="824"/>
    <cellStyle name="常规 4 4 4" xfId="825"/>
    <cellStyle name="常规 6 7" xfId="826"/>
    <cellStyle name="常规 4 4 5" xfId="827"/>
    <cellStyle name="常规 6 8" xfId="828"/>
    <cellStyle name="常规 4 4 6" xfId="829"/>
    <cellStyle name="常规 4 4 8" xfId="830"/>
    <cellStyle name="常规 4 5 10" xfId="831"/>
    <cellStyle name="常规 4 5 11" xfId="832"/>
    <cellStyle name="常规 4 5 12" xfId="833"/>
    <cellStyle name="常规 4 5 13" xfId="834"/>
    <cellStyle name="常规 4 5 14" xfId="835"/>
    <cellStyle name="常规 4 5 15" xfId="836"/>
    <cellStyle name="常规 4 5 2" xfId="837"/>
    <cellStyle name="常规 4 5 3" xfId="838"/>
    <cellStyle name="常规 6 9_Book1" xfId="839"/>
    <cellStyle name="常规 4 5 5" xfId="840"/>
    <cellStyle name="常规 4 5 6" xfId="841"/>
    <cellStyle name="常规 4 5 7" xfId="842"/>
    <cellStyle name="常规 4 5 8" xfId="843"/>
    <cellStyle name="常规 4 5 9" xfId="844"/>
    <cellStyle name="常规 4 6 10" xfId="845"/>
    <cellStyle name="常规 4 6 11" xfId="846"/>
    <cellStyle name="常规 4 6 12" xfId="847"/>
    <cellStyle name="常规 4 6 13" xfId="848"/>
    <cellStyle name="常规 4 6 14" xfId="849"/>
    <cellStyle name="常规 4 6 15" xfId="850"/>
    <cellStyle name="常规 4 6 2" xfId="851"/>
    <cellStyle name="常规 4 6 3" xfId="852"/>
    <cellStyle name="常规 4 6 4" xfId="853"/>
    <cellStyle name="常规 4 6 5" xfId="854"/>
    <cellStyle name="常规 4 6 7" xfId="855"/>
    <cellStyle name="常规 4 6 8" xfId="856"/>
    <cellStyle name="常规 4 7 10" xfId="857"/>
    <cellStyle name="常规 4 7 11" xfId="858"/>
    <cellStyle name="常规 4 7 12" xfId="859"/>
    <cellStyle name="표준_0N-HANDLING " xfId="860"/>
    <cellStyle name="常规 4 7 13" xfId="861"/>
    <cellStyle name="常规 4 7 14" xfId="862"/>
    <cellStyle name="常规 4 7 15" xfId="863"/>
    <cellStyle name="常规 4 7 16" xfId="864"/>
    <cellStyle name="常规 4 7 17" xfId="865"/>
    <cellStyle name="常规 9 7" xfId="866"/>
    <cellStyle name="常规 4 7 5" xfId="867"/>
    <cellStyle name="常规 9 8" xfId="868"/>
    <cellStyle name="常规 4 7 6" xfId="869"/>
    <cellStyle name="好_教师绩效工资测算表（离退休按各地上报数测算）2009年1月1日" xfId="870"/>
    <cellStyle name="常规 9 9" xfId="871"/>
    <cellStyle name="常规 4 7 7" xfId="872"/>
    <cellStyle name="常规 4 7 8" xfId="873"/>
    <cellStyle name="常规 4 7 9" xfId="874"/>
    <cellStyle name="常规 4 7_Book1" xfId="875"/>
    <cellStyle name="常规 4 8 17" xfId="876"/>
    <cellStyle name="常规 4 8 2" xfId="877"/>
    <cellStyle name="常规 4 8 3" xfId="878"/>
    <cellStyle name="常规 4 8 5" xfId="879"/>
    <cellStyle name="㼿㼿㼿㼿㼿㼿" xfId="880"/>
    <cellStyle name="好_2007年政法部门业务指标" xfId="881"/>
    <cellStyle name="常规 4 8 6" xfId="882"/>
    <cellStyle name="好_奖励补助测算5.24冯铸" xfId="883"/>
    <cellStyle name="常规 4 8 7" xfId="884"/>
    <cellStyle name="常规 4 8 8" xfId="885"/>
    <cellStyle name="常规 4 8 9" xfId="886"/>
    <cellStyle name="常规 4 8_Book1" xfId="887"/>
    <cellStyle name="常规 4 9 17" xfId="888"/>
    <cellStyle name="常规 4 9 2" xfId="889"/>
    <cellStyle name="常规 4 9 3" xfId="890"/>
    <cellStyle name="常规 4 9 4" xfId="891"/>
    <cellStyle name="常规 4 9 5" xfId="892"/>
    <cellStyle name="常规 4 9 6" xfId="893"/>
    <cellStyle name="常规 4 9 7" xfId="894"/>
    <cellStyle name="常规 4 9 8" xfId="895"/>
    <cellStyle name="常规 4 9 9" xfId="896"/>
    <cellStyle name="常规 4 9_Book1" xfId="897"/>
    <cellStyle name="常规 4_Book1" xfId="898"/>
    <cellStyle name="常规 5" xfId="899"/>
    <cellStyle name="好_第五部分(才淼、饶永宏）" xfId="900"/>
    <cellStyle name="常规 5 10" xfId="901"/>
    <cellStyle name="常规 5 11" xfId="902"/>
    <cellStyle name="常规 5 12" xfId="903"/>
    <cellStyle name="常规 5 13" xfId="904"/>
    <cellStyle name="常规 5 14" xfId="905"/>
    <cellStyle name="常规 5 20" xfId="906"/>
    <cellStyle name="常规 5 15" xfId="907"/>
    <cellStyle name="常规 5 21" xfId="908"/>
    <cellStyle name="常规 5 16" xfId="909"/>
    <cellStyle name="常规 5 22" xfId="910"/>
    <cellStyle name="常规 5 17" xfId="911"/>
    <cellStyle name="常规 5 23" xfId="912"/>
    <cellStyle name="常规 5 18" xfId="913"/>
    <cellStyle name="常规 5 2" xfId="914"/>
    <cellStyle name="常规 5 2 10" xfId="915"/>
    <cellStyle name="常规 5 2 11" xfId="916"/>
    <cellStyle name="常规 5 2 12" xfId="917"/>
    <cellStyle name="常规 5 2 13" xfId="918"/>
    <cellStyle name="常规 5 2 14" xfId="919"/>
    <cellStyle name="常规 5 2 15" xfId="920"/>
    <cellStyle name="常规 5 2 2" xfId="921"/>
    <cellStyle name="常规 5 2 3" xfId="922"/>
    <cellStyle name="常规 5 2 4" xfId="923"/>
    <cellStyle name="常规 5 2 6" xfId="924"/>
    <cellStyle name="常规 5 2 7" xfId="925"/>
    <cellStyle name="常规 5 2 8" xfId="926"/>
    <cellStyle name="常规 5 2 9" xfId="927"/>
    <cellStyle name="常规 5 3" xfId="928"/>
    <cellStyle name="常规 5 3 10" xfId="929"/>
    <cellStyle name="常规 5 3 11" xfId="930"/>
    <cellStyle name="常规 5 3 12" xfId="931"/>
    <cellStyle name="常规 5 3 13" xfId="932"/>
    <cellStyle name="常规 5 3 14" xfId="933"/>
    <cellStyle name="好_2008年县级公安保障标准落实奖励经费分配测算" xfId="934"/>
    <cellStyle name="常规 5 3 15" xfId="935"/>
    <cellStyle name="常规 5 3 2" xfId="936"/>
    <cellStyle name="常规 5 3 3" xfId="937"/>
    <cellStyle name="常规 5 3 4" xfId="938"/>
    <cellStyle name="常规 5 3 5" xfId="939"/>
    <cellStyle name="常规 5 3 7" xfId="940"/>
    <cellStyle name="常规 5 3 8" xfId="941"/>
    <cellStyle name="常规 5 3 9" xfId="942"/>
    <cellStyle name="常规 5 4 11" xfId="943"/>
    <cellStyle name="常规 5 4 12" xfId="944"/>
    <cellStyle name="常规 5 4 13" xfId="945"/>
    <cellStyle name="常规 5 4 14" xfId="946"/>
    <cellStyle name="常规 5 4 15" xfId="947"/>
    <cellStyle name="常规 5 4 2" xfId="948"/>
    <cellStyle name="常规 5 4 3" xfId="949"/>
    <cellStyle name="常规 5 4 4" xfId="950"/>
    <cellStyle name="常规 5 4 5" xfId="951"/>
    <cellStyle name="好_县公司" xfId="952"/>
    <cellStyle name="常规 5 4 6" xfId="953"/>
    <cellStyle name="常规 5 4 7" xfId="954"/>
    <cellStyle name="常规 5 4 8" xfId="955"/>
    <cellStyle name="常规 5 4 9" xfId="956"/>
    <cellStyle name="常规 5 5 10" xfId="957"/>
    <cellStyle name="常规 5 5 11" xfId="958"/>
    <cellStyle name="常规 5 5 12" xfId="959"/>
    <cellStyle name="常规 5 5 13" xfId="960"/>
    <cellStyle name="常规 5 5 14" xfId="961"/>
    <cellStyle name="常规 5 5 15" xfId="962"/>
    <cellStyle name="常规 5 5 2" xfId="963"/>
    <cellStyle name="常规 5 5 3" xfId="964"/>
    <cellStyle name="常规 5 5 4" xfId="965"/>
    <cellStyle name="常规 5 5 5" xfId="966"/>
    <cellStyle name="常规 5 5 6" xfId="967"/>
    <cellStyle name="常规 5 5 7" xfId="968"/>
    <cellStyle name="常规 5 5 8" xfId="969"/>
    <cellStyle name="常规 5 5 9" xfId="970"/>
    <cellStyle name="常规 5 6 10" xfId="971"/>
    <cellStyle name="常规 5 6 11" xfId="972"/>
    <cellStyle name="常规 5 6 12" xfId="973"/>
    <cellStyle name="常规 5 6 13" xfId="974"/>
    <cellStyle name="常规 5 6 14" xfId="975"/>
    <cellStyle name="常规 5 6 15" xfId="976"/>
    <cellStyle name="常规 5 6 2" xfId="977"/>
    <cellStyle name="常规 5 6 3" xfId="978"/>
    <cellStyle name="常规 5 6 4" xfId="979"/>
    <cellStyle name="常规 5 6 5" xfId="980"/>
    <cellStyle name="常规 5 6 6" xfId="981"/>
    <cellStyle name="好_丽江汇总" xfId="982"/>
    <cellStyle name="常规 5 6 7" xfId="983"/>
    <cellStyle name="常规 5 6 8" xfId="984"/>
    <cellStyle name="常规 5 6 9" xfId="985"/>
    <cellStyle name="常规 5 7 10" xfId="986"/>
    <cellStyle name="常规 5 7 11" xfId="987"/>
    <cellStyle name="常规 5 7 12" xfId="988"/>
    <cellStyle name="常规 5 7 13" xfId="989"/>
    <cellStyle name="常规 5 7 14" xfId="990"/>
    <cellStyle name="常规 5 7 15" xfId="991"/>
    <cellStyle name="常规 5 7 16" xfId="992"/>
    <cellStyle name="常规 5 7 17" xfId="993"/>
    <cellStyle name="常规 5 7 2" xfId="994"/>
    <cellStyle name="常规 5 7 3" xfId="995"/>
    <cellStyle name="常规 5 7 4" xfId="996"/>
    <cellStyle name="常规 5 7 5" xfId="997"/>
    <cellStyle name="常规 5 7 6" xfId="998"/>
    <cellStyle name="常规 5 7 7" xfId="999"/>
    <cellStyle name="常规 5 7 8" xfId="1000"/>
    <cellStyle name="常规 5 7 9" xfId="1001"/>
    <cellStyle name="常规 5 7_Book1" xfId="1002"/>
    <cellStyle name="常规 5 8 10" xfId="1003"/>
    <cellStyle name="常规 5 8 11" xfId="1004"/>
    <cellStyle name="常规 5 8 12" xfId="1005"/>
    <cellStyle name="常规 5 8 13" xfId="1006"/>
    <cellStyle name="常规 5 8 14" xfId="1007"/>
    <cellStyle name="常规 5 8 15" xfId="1008"/>
    <cellStyle name="常规 5 8 17" xfId="1009"/>
    <cellStyle name="常规 5 8 2" xfId="1010"/>
    <cellStyle name="常规 5 8 3" xfId="1011"/>
    <cellStyle name="常规 5 8 4" xfId="1012"/>
    <cellStyle name="常规 5 8 5" xfId="1013"/>
    <cellStyle name="常规 5 8 6" xfId="1014"/>
    <cellStyle name="常规 5 8 7" xfId="1015"/>
    <cellStyle name="常规 5 8 8" xfId="1016"/>
    <cellStyle name="常规 5 8 9" xfId="1017"/>
    <cellStyle name="常规 5 8_Book1" xfId="1018"/>
    <cellStyle name="常规 5 9 10" xfId="1019"/>
    <cellStyle name="常规 5 9 11" xfId="1020"/>
    <cellStyle name="常规 5 9 12" xfId="1021"/>
    <cellStyle name="常规 5 9 13" xfId="1022"/>
    <cellStyle name="常规 5 9 14" xfId="1023"/>
    <cellStyle name="常规 5 9 15" xfId="1024"/>
    <cellStyle name="常规 5 9 16" xfId="1025"/>
    <cellStyle name="常规 5 9 17" xfId="1026"/>
    <cellStyle name="常规 5 9 2" xfId="1027"/>
    <cellStyle name="常规 5 9 3" xfId="1028"/>
    <cellStyle name="常规 5 9 4" xfId="1029"/>
    <cellStyle name="常规 5 9 5" xfId="1030"/>
    <cellStyle name="常规 5 9 6" xfId="1031"/>
    <cellStyle name="钎霖_4岿角利" xfId="1032"/>
    <cellStyle name="常规 6 2 10" xfId="1033"/>
    <cellStyle name="常规 5 9 7" xfId="1034"/>
    <cellStyle name="常规 6 2 11" xfId="1035"/>
    <cellStyle name="常规 5 9 8" xfId="1036"/>
    <cellStyle name="常规 6 2 12" xfId="1037"/>
    <cellStyle name="常规 5 9 9" xfId="1038"/>
    <cellStyle name="常规 5 9_Book1" xfId="1039"/>
    <cellStyle name="常规 6" xfId="1040"/>
    <cellStyle name="常规 6 10" xfId="1041"/>
    <cellStyle name="常规 6 11" xfId="1042"/>
    <cellStyle name="常规 6 12" xfId="1043"/>
    <cellStyle name="常规 6 13" xfId="1044"/>
    <cellStyle name="常规 6 2" xfId="1045"/>
    <cellStyle name="常规 6 2 13" xfId="1046"/>
    <cellStyle name="常规 6 2 14" xfId="1047"/>
    <cellStyle name="常规 6 2 15" xfId="1048"/>
    <cellStyle name="常规 6 2 2" xfId="1049"/>
    <cellStyle name="常规 6 2 3" xfId="1050"/>
    <cellStyle name="常规 6 2 4" xfId="1051"/>
    <cellStyle name="常规 6 2 6" xfId="1052"/>
    <cellStyle name="常规 6 2 7" xfId="1053"/>
    <cellStyle name="常规 6 2 8" xfId="1054"/>
    <cellStyle name="常规 6 2 9" xfId="1055"/>
    <cellStyle name="好_财政供养人员" xfId="1056"/>
    <cellStyle name="常规 6 3" xfId="1057"/>
    <cellStyle name="常规 6 3 10" xfId="1058"/>
    <cellStyle name="常规 6 3 11" xfId="1059"/>
    <cellStyle name="常规 6 3 12" xfId="1060"/>
    <cellStyle name="常规 6 3 13" xfId="1061"/>
    <cellStyle name="常规 6 3 14" xfId="1062"/>
    <cellStyle name="常规 6 3 15" xfId="1063"/>
    <cellStyle name="常规 6 3 2" xfId="1064"/>
    <cellStyle name="常规 6 3 3" xfId="1065"/>
    <cellStyle name="常规 6 3 4" xfId="1066"/>
    <cellStyle name="常规 6 3 5" xfId="1067"/>
    <cellStyle name="常规 6 3 6" xfId="1068"/>
    <cellStyle name="常规 6 3 7" xfId="1069"/>
    <cellStyle name="常规 6 3 8" xfId="1070"/>
    <cellStyle name="好_检验表（调整后）" xfId="1071"/>
    <cellStyle name="常规 6 3 9" xfId="1072"/>
    <cellStyle name="常规 6 4 10" xfId="1073"/>
    <cellStyle name="常规 6 4 11" xfId="1074"/>
    <cellStyle name="常规 6 4 12" xfId="1075"/>
    <cellStyle name="常规 6 4 13" xfId="1076"/>
    <cellStyle name="常规 6 4 14" xfId="1077"/>
    <cellStyle name="常规 6 4 15" xfId="1078"/>
    <cellStyle name="常规 6 4 2" xfId="1079"/>
    <cellStyle name="常规 6 4 3" xfId="1080"/>
    <cellStyle name="常规 6 4 4" xfId="1081"/>
    <cellStyle name="常规 6 4 5" xfId="1082"/>
    <cellStyle name="常规 6 6 10" xfId="1083"/>
    <cellStyle name="常规 6 4 7" xfId="1084"/>
    <cellStyle name="常规 6 6 11" xfId="1085"/>
    <cellStyle name="常规 6 4 8" xfId="1086"/>
    <cellStyle name="常规 6 6 12" xfId="1087"/>
    <cellStyle name="常规 6 4 9" xfId="1088"/>
    <cellStyle name="常规 6 5 10" xfId="1089"/>
    <cellStyle name="常规 6 5 11" xfId="1090"/>
    <cellStyle name="常规 6 5 12" xfId="1091"/>
    <cellStyle name="常规 6 5 13" xfId="1092"/>
    <cellStyle name="常规 6 5 14" xfId="1093"/>
    <cellStyle name="常规 6 5 4" xfId="1094"/>
    <cellStyle name="常规 6 5 5" xfId="1095"/>
    <cellStyle name="常规 6 5 6" xfId="1096"/>
    <cellStyle name="常规 6 5 7" xfId="1097"/>
    <cellStyle name="常规 6 5 8" xfId="1098"/>
    <cellStyle name="常规 6 6 14" xfId="1099"/>
    <cellStyle name="常规 6 6 15" xfId="1100"/>
    <cellStyle name="常规 6 6 3" xfId="1101"/>
    <cellStyle name="常规 6 6 4" xfId="1102"/>
    <cellStyle name="常规 6 6 5" xfId="1103"/>
    <cellStyle name="常规 6 6 6" xfId="1104"/>
    <cellStyle name="常规 6 6 7" xfId="1105"/>
    <cellStyle name="常规 6 6 8" xfId="1106"/>
    <cellStyle name="常规 6 6 9" xfId="1107"/>
    <cellStyle name="常规 6 9 7" xfId="1108"/>
    <cellStyle name="常规 6 7 10" xfId="1109"/>
    <cellStyle name="常规 6 9 8" xfId="1110"/>
    <cellStyle name="常规 6 7 11" xfId="1111"/>
    <cellStyle name="常规 9_Book1" xfId="1112"/>
    <cellStyle name="常规 6 9 9" xfId="1113"/>
    <cellStyle name="常规 6 7 12" xfId="1114"/>
    <cellStyle name="常规 6 7 13" xfId="1115"/>
    <cellStyle name="好_文体广播部门" xfId="1116"/>
    <cellStyle name="常规 6 7 14" xfId="1117"/>
    <cellStyle name="常规 6 7 15" xfId="1118"/>
    <cellStyle name="常规 6 7 16" xfId="1119"/>
    <cellStyle name="常规 6 7 17" xfId="1120"/>
    <cellStyle name="常规 6 7 2" xfId="1121"/>
    <cellStyle name="常规 6 7 3" xfId="1122"/>
    <cellStyle name="常规 6 7 4" xfId="1123"/>
    <cellStyle name="常规 6 7 5" xfId="1124"/>
    <cellStyle name="常规 6 7 6" xfId="1125"/>
    <cellStyle name="常规 6 7 7" xfId="1126"/>
    <cellStyle name="常规 6 7 8" xfId="1127"/>
    <cellStyle name="常规 6 7 9" xfId="1128"/>
    <cellStyle name="常规 6 7_Book1" xfId="1129"/>
    <cellStyle name="常规 6 8 10" xfId="1130"/>
    <cellStyle name="常规 6 8 11" xfId="1131"/>
    <cellStyle name="常规 6 8 12" xfId="1132"/>
    <cellStyle name="常规 6 8 13" xfId="1133"/>
    <cellStyle name="常规 6 8 14" xfId="1134"/>
    <cellStyle name="常规 6 8 15" xfId="1135"/>
    <cellStyle name="常规 6 8 16" xfId="1136"/>
    <cellStyle name="常规 6 8 17" xfId="1137"/>
    <cellStyle name="常规 6 8 2" xfId="1138"/>
    <cellStyle name="常规 6 8 3" xfId="1139"/>
    <cellStyle name="常规 6 8 4" xfId="1140"/>
    <cellStyle name="常规 6 8 5" xfId="1141"/>
    <cellStyle name="常规 6 8 6" xfId="1142"/>
    <cellStyle name="常规 6 8 8" xfId="1143"/>
    <cellStyle name="常规 6 8 9" xfId="1144"/>
    <cellStyle name="常规 6 8_Book1" xfId="1145"/>
    <cellStyle name="常规 6 9 10" xfId="1146"/>
    <cellStyle name="常规 6 9 11" xfId="1147"/>
    <cellStyle name="常规 6 9 12" xfId="1148"/>
    <cellStyle name="常规 6 9 13" xfId="1149"/>
    <cellStyle name="常规 6 9 14" xfId="1150"/>
    <cellStyle name="常规 6 9 15" xfId="1151"/>
    <cellStyle name="常规 6 9 16" xfId="1152"/>
    <cellStyle name="常规 6 9 17" xfId="1153"/>
    <cellStyle name="常规 6 9 2" xfId="1154"/>
    <cellStyle name="常规 6 9 3" xfId="1155"/>
    <cellStyle name="常规 6 9 5" xfId="1156"/>
    <cellStyle name="常规 6 9 6" xfId="1157"/>
    <cellStyle name="常规 6_A15" xfId="1158"/>
    <cellStyle name="常规 7" xfId="1159"/>
    <cellStyle name="常规 7 2" xfId="1160"/>
    <cellStyle name="常规 8" xfId="1161"/>
    <cellStyle name="常规 8 2" xfId="1162"/>
    <cellStyle name="常规 9" xfId="1163"/>
    <cellStyle name="常规 9 10" xfId="1164"/>
    <cellStyle name="常规 9 11" xfId="1165"/>
    <cellStyle name="常规 9 12" xfId="1166"/>
    <cellStyle name="常规 9 13" xfId="1167"/>
    <cellStyle name="常规 9 14" xfId="1168"/>
    <cellStyle name="常规 9 15" xfId="1169"/>
    <cellStyle name="常规 9 16" xfId="1170"/>
    <cellStyle name="常规 9 17" xfId="1171"/>
    <cellStyle name="常规_直99_2005年一般性转移支付基础测算数据" xfId="1172"/>
    <cellStyle name="常规_直99_2005年一般性转移支付基础测算数据_桂民函〔2014〕1164号（规财）  提前下达2015年困难群众基本生活补助(合并)" xfId="1173"/>
    <cellStyle name="超级链接" xfId="1174"/>
    <cellStyle name="分级显示行_1_13区汇总" xfId="1175"/>
    <cellStyle name="分级显示列_1_Book1" xfId="1176"/>
    <cellStyle name="好 2" xfId="1177"/>
    <cellStyle name="好 3" xfId="1178"/>
    <cellStyle name="好_~4190974" xfId="1179"/>
    <cellStyle name="好_银行账户情况表_2010年12月" xfId="1180"/>
    <cellStyle name="好_高中教师人数（教育厅1.6日提供）" xfId="1181"/>
    <cellStyle name="好_~5676413" xfId="1182"/>
    <cellStyle name="好_00省级(定稿)" xfId="1183"/>
    <cellStyle name="好_03昭通" xfId="1184"/>
    <cellStyle name="好_0502通海县" xfId="1185"/>
    <cellStyle name="好_05玉溪" xfId="1186"/>
    <cellStyle name="好_0605石屏县" xfId="1187"/>
    <cellStyle name="好_1003牟定县" xfId="1188"/>
    <cellStyle name="好_1110洱源县" xfId="1189"/>
    <cellStyle name="好_11大理" xfId="1190"/>
    <cellStyle name="好_2、土地面积、人口、粮食产量基本情况" xfId="1191"/>
    <cellStyle name="好_2006年基础数据" xfId="1192"/>
    <cellStyle name="好_2006年全省财力计算表（中央、决算）" xfId="1193"/>
    <cellStyle name="好_2006年水利统计指标统计表" xfId="1194"/>
    <cellStyle name="好_2006年在职人员情况" xfId="1195"/>
    <cellStyle name="好_2007年检察院案件数" xfId="1196"/>
    <cellStyle name="好_2007年可用财力" xfId="1197"/>
    <cellStyle name="好_2007年人员分部门统计表" xfId="1198"/>
    <cellStyle name="好_2008云南省分县市中小学教职工统计表（教育厅提供）" xfId="1199"/>
    <cellStyle name="好_2009年一般性转移支付标准工资" xfId="1200"/>
    <cellStyle name="好_2009年一般性转移支付标准工资_~5676413" xfId="1201"/>
    <cellStyle name="好_2009年一般性转移支付标准工资_地方配套按人均增幅控制8.30xl" xfId="1202"/>
    <cellStyle name="好_2009年一般性转移支付标准工资_地方配套按人均增幅控制8.30一般预算平均增幅、人均可用财力平均增幅两次控制、社会治安系数调整、案件数调整xl" xfId="1203"/>
    <cellStyle name="好_2009年一般性转移支付标准工资_奖励补助测算5.22测试" xfId="1204"/>
    <cellStyle name="好_2009年一般性转移支付标准工资_奖励补助测算5.23新" xfId="1205"/>
    <cellStyle name="好_2009年一般性转移支付标准工资_奖励补助测算5.24冯铸" xfId="1206"/>
    <cellStyle name="好_2009年一般性转移支付标准工资_奖励补助测算7.23" xfId="1207"/>
    <cellStyle name="好_2009年一般性转移支付标准工资_奖励补助测算7.25" xfId="1208"/>
    <cellStyle name="好_2009年一般性转移支付标准工资_奖励补助测算7.25 (version 1) (version 1)" xfId="1209"/>
    <cellStyle name="好_20121210-2013年村级老年协会示范点扶持专项经费细化表-报陆锋" xfId="1210"/>
    <cellStyle name="好_530623_2006年县级财政报表附表" xfId="1211"/>
    <cellStyle name="好_530629_2006年县级财政报表附表" xfId="1212"/>
    <cellStyle name="好_5334_2006年迪庆县级财政报表附表" xfId="1213"/>
    <cellStyle name="好_A14" xfId="1214"/>
    <cellStyle name="好_A09" xfId="1215"/>
    <cellStyle name="好_A13" xfId="1216"/>
    <cellStyle name="好_A20" xfId="1217"/>
    <cellStyle name="好_A15" xfId="1218"/>
    <cellStyle name="好_A22" xfId="1219"/>
    <cellStyle name="好_A17" xfId="1220"/>
    <cellStyle name="好_A19" xfId="1221"/>
    <cellStyle name="好_A21" xfId="1222"/>
    <cellStyle name="好_A30" xfId="1223"/>
    <cellStyle name="好_A25" xfId="1224"/>
    <cellStyle name="好_A26" xfId="1225"/>
    <cellStyle name="好_Book1" xfId="1226"/>
    <cellStyle name="好_Book1_银行账户情况表_2010年12月" xfId="1227"/>
    <cellStyle name="强调文字颜色 6 2" xfId="1228"/>
    <cellStyle name="好_Book2" xfId="1229"/>
    <cellStyle name="好_M03" xfId="1230"/>
    <cellStyle name="好_不用软件计算9.1不考虑经费管理评价xl" xfId="1231"/>
    <cellStyle name="好_财政支出对上级的依赖程度" xfId="1232"/>
    <cellStyle name="好_城建部门" xfId="1233"/>
    <cellStyle name="好_地方配套按人均增幅控制8.30xl" xfId="1234"/>
    <cellStyle name="好_地方配套按人均增幅控制8.30一般预算平均增幅、人均可用财力平均增幅两次控制、社会治安系数调整、案件数调整xl" xfId="1235"/>
    <cellStyle name="好_福建0818" xfId="1236"/>
    <cellStyle name="好_福建0818_A15" xfId="1237"/>
    <cellStyle name="好_汇总" xfId="1238"/>
    <cellStyle name="好_汇总-县级财政报表附表" xfId="1239"/>
    <cellStyle name="好_基础数据分析" xfId="1240"/>
    <cellStyle name="好_建行" xfId="1241"/>
    <cellStyle name="好_奖励补助测算5.22测试" xfId="1242"/>
    <cellStyle name="好_奖励补助测算7.23" xfId="1243"/>
    <cellStyle name="好_奖励补助测算7.25" xfId="1244"/>
    <cellStyle name="好_奖励补助测算7.25 (version 1) (version 1)" xfId="1245"/>
    <cellStyle name="好_教育厅提供义务教育及高中教师人数（2009年1月6日）" xfId="1246"/>
    <cellStyle name="好_三季度－表二" xfId="1247"/>
    <cellStyle name="好_卫生部门" xfId="1248"/>
    <cellStyle name="好_下半年禁吸戒毒经费1000万元" xfId="1249"/>
    <cellStyle name="好_县级公安机关公用经费标准奖励测算方案（定稿）" xfId="1250"/>
    <cellStyle name="好_县级基础数据" xfId="1251"/>
    <cellStyle name="好_业务工作量指标" xfId="1252"/>
    <cellStyle name="好_义务教育阶段教职工人数（教育厅提供最终）" xfId="1253"/>
    <cellStyle name="好_云南农村义务教育统计表" xfId="1254"/>
    <cellStyle name="好_云南省2008年中小学教师人数统计表" xfId="1255"/>
    <cellStyle name="好_云南省2008年中小学教职工情况（教育厅提供20090101加工整理）" xfId="1256"/>
    <cellStyle name="好_云南省2008年转移支付测算——州市本级考核部分及政策性测算" xfId="1257"/>
    <cellStyle name="好_云南水利电力有限公司" xfId="1258"/>
    <cellStyle name="货币 2" xfId="1259"/>
    <cellStyle name="好_指标五" xfId="1260"/>
    <cellStyle name="后继超级链接" xfId="1261"/>
    <cellStyle name="后继超链接" xfId="1262"/>
    <cellStyle name="汇总 2" xfId="1263"/>
    <cellStyle name="汇总 3" xfId="1264"/>
    <cellStyle name="货币 2 2" xfId="1265"/>
    <cellStyle name="貨幣 [0]_SGV" xfId="1266"/>
    <cellStyle name="貨幣_SGV" xfId="1267"/>
    <cellStyle name="计算 2" xfId="1268"/>
    <cellStyle name="计算 3" xfId="1269"/>
    <cellStyle name="检查单元格 2" xfId="1270"/>
    <cellStyle name="检查单元格 3" xfId="1271"/>
    <cellStyle name="解释性文本 2" xfId="1272"/>
    <cellStyle name="解释性文本 3" xfId="1273"/>
    <cellStyle name="借出原因" xfId="1274"/>
    <cellStyle name="链接单元格 2" xfId="1275"/>
    <cellStyle name="链接单元格 3" xfId="1276"/>
    <cellStyle name="霓付 [0]_ +Foil &amp; -FOIL &amp; PAPER" xfId="1277"/>
    <cellStyle name="霓付_ +Foil &amp; -FOIL &amp; PAPER" xfId="1278"/>
    <cellStyle name="烹拳 [0]_ +Foil &amp; -FOIL &amp; PAPER" xfId="1279"/>
    <cellStyle name="烹拳_ +Foil &amp; -FOIL &amp; PAPER" xfId="1280"/>
    <cellStyle name="普通_ 白土" xfId="1281"/>
    <cellStyle name="千分位[0]_ 白土" xfId="1282"/>
    <cellStyle name="千分位_ 白土" xfId="1283"/>
    <cellStyle name="千位分隔 2" xfId="1284"/>
    <cellStyle name="千位分隔 2 2" xfId="1285"/>
    <cellStyle name="千位分隔[0] 2" xfId="1286"/>
    <cellStyle name="强调 1" xfId="1287"/>
    <cellStyle name="强调 2" xfId="1288"/>
    <cellStyle name="强调 3" xfId="1289"/>
    <cellStyle name="强调文字颜色 1 2" xfId="1290"/>
    <cellStyle name="强调文字颜色 2 2" xfId="1291"/>
    <cellStyle name="强调文字颜色 3 2" xfId="1292"/>
    <cellStyle name="强调文字颜色 5 2" xfId="1293"/>
    <cellStyle name="商品名称" xfId="1294"/>
    <cellStyle name="适中 2" xfId="1295"/>
    <cellStyle name="适中 3" xfId="1296"/>
    <cellStyle name="输出 2" xfId="1297"/>
    <cellStyle name="输出 3" xfId="1298"/>
    <cellStyle name="数量" xfId="1299"/>
    <cellStyle name="数字" xfId="1300"/>
    <cellStyle name="㼿㼿㼿㼿㼿㼿㼿㼿㼿㼿㼿?" xfId="1301"/>
    <cellStyle name="未定义" xfId="1302"/>
    <cellStyle name="小数" xfId="1303"/>
    <cellStyle name="样式 1" xfId="1304"/>
    <cellStyle name="一般_SGV" xfId="1305"/>
    <cellStyle name="昗弨_Pacific Region P&amp;L" xfId="1306"/>
    <cellStyle name="寘嬫愗傝 [0.00]_Region Orders (2)" xfId="1307"/>
    <cellStyle name="寘嬫愗傝_Region Orders (2)" xfId="1308"/>
    <cellStyle name="注释 2" xfId="1309"/>
    <cellStyle name="注释 3" xfId="1310"/>
    <cellStyle name="콤마 [0]_BOILER-CO1" xfId="1311"/>
    <cellStyle name="콤마_BOILER-CO1" xfId="1312"/>
    <cellStyle name="통화 [0]_BOILER-CO1" xfId="1313"/>
    <cellStyle name="常规 15 2" xfId="1314"/>
    <cellStyle name="常规 2 12 3" xfId="1315"/>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9"/>
  <sheetViews>
    <sheetView workbookViewId="0">
      <selection activeCell="A2" sqref="A2:I2"/>
    </sheetView>
  </sheetViews>
  <sheetFormatPr defaultColWidth="8.875" defaultRowHeight="13.5"/>
  <cols>
    <col min="1" max="1" width="19.5" style="30" customWidth="1"/>
    <col min="2" max="6" width="14.875" style="30" customWidth="1"/>
    <col min="7" max="8" width="11.875" style="30" customWidth="1"/>
    <col min="9" max="9" width="9.875" style="30" customWidth="1"/>
    <col min="10" max="16384" width="8.875" style="30"/>
  </cols>
  <sheetData>
    <row r="1" ht="20.25" spans="1:1">
      <c r="A1" s="31" t="s">
        <v>0</v>
      </c>
    </row>
    <row r="2" ht="28.5" spans="1:11">
      <c r="A2" s="32" t="s">
        <v>1</v>
      </c>
      <c r="B2" s="32"/>
      <c r="C2" s="32"/>
      <c r="D2" s="32"/>
      <c r="E2" s="32"/>
      <c r="F2" s="32"/>
      <c r="G2" s="32"/>
      <c r="H2" s="32"/>
      <c r="I2" s="32"/>
      <c r="J2" s="31"/>
      <c r="K2" s="31"/>
    </row>
    <row r="3" ht="20.25" spans="1:9">
      <c r="A3" s="31"/>
      <c r="H3" s="33" t="s">
        <v>2</v>
      </c>
      <c r="I3" s="33"/>
    </row>
    <row r="4" spans="1:9">
      <c r="A4" s="34" t="s">
        <v>3</v>
      </c>
      <c r="B4" s="34" t="s">
        <v>4</v>
      </c>
      <c r="C4" s="35" t="s">
        <v>5</v>
      </c>
      <c r="D4" s="36"/>
      <c r="E4" s="36"/>
      <c r="F4" s="37"/>
      <c r="G4" s="34" t="s">
        <v>6</v>
      </c>
      <c r="H4" s="34" t="s">
        <v>7</v>
      </c>
      <c r="I4" s="34" t="s">
        <v>8</v>
      </c>
    </row>
    <row r="5" ht="27" spans="1:9">
      <c r="A5" s="38"/>
      <c r="B5" s="38"/>
      <c r="C5" s="39" t="s">
        <v>9</v>
      </c>
      <c r="D5" s="39" t="s">
        <v>10</v>
      </c>
      <c r="E5" s="39" t="s">
        <v>11</v>
      </c>
      <c r="F5" s="40" t="s">
        <v>12</v>
      </c>
      <c r="G5" s="38"/>
      <c r="H5" s="38"/>
      <c r="I5" s="38"/>
    </row>
    <row r="6" spans="1:9">
      <c r="A6" s="41" t="s">
        <v>13</v>
      </c>
      <c r="B6" s="42">
        <f>B7+B16+B24</f>
        <v>3242.39</v>
      </c>
      <c r="C6" s="42">
        <f t="shared" ref="C6:H6" si="0">C7+C16+C24</f>
        <v>2929.73</v>
      </c>
      <c r="D6" s="42">
        <f t="shared" si="0"/>
        <v>2929.73</v>
      </c>
      <c r="E6" s="42"/>
      <c r="F6" s="42"/>
      <c r="G6" s="42">
        <f t="shared" si="0"/>
        <v>1929.873555</v>
      </c>
      <c r="H6" s="42">
        <f t="shared" si="0"/>
        <v>4242.246445</v>
      </c>
      <c r="I6" s="49"/>
    </row>
    <row r="7" spans="1:9">
      <c r="A7" s="41" t="s">
        <v>14</v>
      </c>
      <c r="B7" s="41">
        <f>SUM(B8:B15)</f>
        <v>580.9</v>
      </c>
      <c r="C7" s="41">
        <f>SUM(C8:C15)</f>
        <v>501.83</v>
      </c>
      <c r="D7" s="41">
        <f>SUM(D8:D15)</f>
        <v>501.83</v>
      </c>
      <c r="E7" s="42"/>
      <c r="F7" s="42"/>
      <c r="G7" s="42">
        <f>SUM(G8:G15)</f>
        <v>288.931</v>
      </c>
      <c r="H7" s="42">
        <f>SUM(H8:H15)</f>
        <v>793.799</v>
      </c>
      <c r="I7" s="49"/>
    </row>
    <row r="8" s="29" customFormat="1" spans="1:9">
      <c r="A8" s="43" t="s">
        <v>15</v>
      </c>
      <c r="B8" s="44">
        <v>488.54</v>
      </c>
      <c r="C8" s="44">
        <f t="shared" ref="C7:C29" si="1">D8+E8+F8</f>
        <v>360.83</v>
      </c>
      <c r="D8" s="44">
        <v>360.83</v>
      </c>
      <c r="E8" s="44"/>
      <c r="F8" s="44"/>
      <c r="G8" s="44">
        <v>128.491</v>
      </c>
      <c r="H8" s="44">
        <f>B8+C8-G8</f>
        <v>720.879</v>
      </c>
      <c r="I8" s="50"/>
    </row>
    <row r="9" s="29" customFormat="1" spans="1:9">
      <c r="A9" s="43" t="s">
        <v>16</v>
      </c>
      <c r="B9" s="44">
        <v>24.52</v>
      </c>
      <c r="C9" s="44">
        <f t="shared" si="1"/>
        <v>20</v>
      </c>
      <c r="D9" s="44">
        <v>20</v>
      </c>
      <c r="E9" s="44"/>
      <c r="F9" s="44"/>
      <c r="G9" s="44">
        <v>21.34</v>
      </c>
      <c r="H9" s="44">
        <f t="shared" ref="H8:H15" si="2">B9+C9-G9</f>
        <v>23.18</v>
      </c>
      <c r="I9" s="50"/>
    </row>
    <row r="10" s="29" customFormat="1" spans="1:9">
      <c r="A10" s="43" t="s">
        <v>17</v>
      </c>
      <c r="B10" s="45"/>
      <c r="C10" s="44">
        <f t="shared" si="1"/>
        <v>41</v>
      </c>
      <c r="D10" s="45">
        <v>41</v>
      </c>
      <c r="E10" s="45"/>
      <c r="F10" s="45"/>
      <c r="G10" s="45">
        <v>13.92</v>
      </c>
      <c r="H10" s="44">
        <f t="shared" si="2"/>
        <v>27.08</v>
      </c>
      <c r="I10" s="50"/>
    </row>
    <row r="11" s="29" customFormat="1" spans="1:9">
      <c r="A11" s="43" t="s">
        <v>18</v>
      </c>
      <c r="B11" s="44">
        <v>20.9</v>
      </c>
      <c r="C11" s="44">
        <f t="shared" si="1"/>
        <v>80</v>
      </c>
      <c r="D11" s="44">
        <v>80</v>
      </c>
      <c r="E11" s="44"/>
      <c r="F11" s="44"/>
      <c r="G11" s="44">
        <v>90.33</v>
      </c>
      <c r="H11" s="44">
        <f t="shared" si="2"/>
        <v>10.57</v>
      </c>
      <c r="I11" s="50"/>
    </row>
    <row r="12" s="29" customFormat="1" spans="1:9">
      <c r="A12" s="43" t="s">
        <v>19</v>
      </c>
      <c r="B12" s="44">
        <v>34.58</v>
      </c>
      <c r="C12" s="44">
        <f t="shared" si="1"/>
        <v>0</v>
      </c>
      <c r="D12" s="44"/>
      <c r="E12" s="44"/>
      <c r="F12" s="44"/>
      <c r="G12" s="44">
        <v>25.02</v>
      </c>
      <c r="H12" s="44">
        <f t="shared" si="2"/>
        <v>9.56</v>
      </c>
      <c r="I12" s="50"/>
    </row>
    <row r="13" s="29" customFormat="1" spans="1:9">
      <c r="A13" s="43" t="s">
        <v>20</v>
      </c>
      <c r="B13" s="44">
        <v>1.51</v>
      </c>
      <c r="C13" s="44">
        <f t="shared" si="1"/>
        <v>0</v>
      </c>
      <c r="D13" s="44"/>
      <c r="E13" s="44"/>
      <c r="F13" s="44"/>
      <c r="G13" s="44">
        <v>1.46</v>
      </c>
      <c r="H13" s="44">
        <f t="shared" si="2"/>
        <v>0.05</v>
      </c>
      <c r="I13" s="50"/>
    </row>
    <row r="14" s="29" customFormat="1" ht="27" spans="1:9">
      <c r="A14" s="43" t="s">
        <v>21</v>
      </c>
      <c r="B14" s="44">
        <v>0.85</v>
      </c>
      <c r="C14" s="44">
        <f t="shared" si="1"/>
        <v>0</v>
      </c>
      <c r="D14" s="44">
        <v>0</v>
      </c>
      <c r="E14" s="44"/>
      <c r="F14" s="44"/>
      <c r="G14" s="44">
        <v>0</v>
      </c>
      <c r="H14" s="44">
        <f t="shared" si="2"/>
        <v>0.85</v>
      </c>
      <c r="I14" s="50"/>
    </row>
    <row r="15" s="29" customFormat="1" spans="1:9">
      <c r="A15" s="43" t="s">
        <v>22</v>
      </c>
      <c r="B15" s="44">
        <v>10</v>
      </c>
      <c r="C15" s="44">
        <f t="shared" si="1"/>
        <v>0</v>
      </c>
      <c r="D15" s="44"/>
      <c r="E15" s="44"/>
      <c r="F15" s="44"/>
      <c r="G15" s="44">
        <v>8.37</v>
      </c>
      <c r="H15" s="44">
        <f t="shared" si="2"/>
        <v>1.63</v>
      </c>
      <c r="I15" s="50"/>
    </row>
    <row r="16" spans="1:9">
      <c r="A16" s="41" t="s">
        <v>23</v>
      </c>
      <c r="B16" s="41">
        <f>SUM(B17:B23)</f>
        <v>1725.99</v>
      </c>
      <c r="C16" s="41">
        <f>SUM(C17:C23)</f>
        <v>832.65</v>
      </c>
      <c r="D16" s="42">
        <f>SUM(D17:D23)</f>
        <v>832.65</v>
      </c>
      <c r="E16" s="42"/>
      <c r="F16" s="42"/>
      <c r="G16" s="42">
        <f>SUM(G17:G23)</f>
        <v>762.652555</v>
      </c>
      <c r="H16" s="42">
        <f>SUM(H17:H23)</f>
        <v>1795.987445</v>
      </c>
      <c r="I16" s="49"/>
    </row>
    <row r="17" s="29" customFormat="1" spans="1:9">
      <c r="A17" s="43" t="s">
        <v>24</v>
      </c>
      <c r="B17" s="43">
        <v>353.38</v>
      </c>
      <c r="C17" s="44">
        <f t="shared" si="1"/>
        <v>233.34</v>
      </c>
      <c r="D17" s="46">
        <v>233.34</v>
      </c>
      <c r="E17" s="47"/>
      <c r="F17" s="47"/>
      <c r="G17" s="46">
        <v>283.32</v>
      </c>
      <c r="H17" s="44">
        <f t="shared" ref="H7:H29" si="3">B17+C17-G17</f>
        <v>303.4</v>
      </c>
      <c r="I17" s="50"/>
    </row>
    <row r="18" s="29" customFormat="1" spans="1:9">
      <c r="A18" s="43" t="s">
        <v>25</v>
      </c>
      <c r="B18" s="43">
        <v>176.15</v>
      </c>
      <c r="C18" s="44">
        <f t="shared" si="1"/>
        <v>141.29</v>
      </c>
      <c r="D18" s="46">
        <v>141.29</v>
      </c>
      <c r="E18" s="44"/>
      <c r="F18" s="44"/>
      <c r="G18" s="46">
        <v>157.718555</v>
      </c>
      <c r="H18" s="44">
        <f t="shared" si="3"/>
        <v>159.721445</v>
      </c>
      <c r="I18" s="50"/>
    </row>
    <row r="19" s="29" customFormat="1" spans="1:9">
      <c r="A19" s="43" t="s">
        <v>26</v>
      </c>
      <c r="B19" s="43">
        <v>68.9499999999999</v>
      </c>
      <c r="C19" s="44">
        <f t="shared" si="1"/>
        <v>235.82</v>
      </c>
      <c r="D19" s="46">
        <v>235.82</v>
      </c>
      <c r="E19" s="44"/>
      <c r="F19" s="43"/>
      <c r="G19" s="46">
        <v>46.48</v>
      </c>
      <c r="H19" s="44">
        <f t="shared" si="3"/>
        <v>258.29</v>
      </c>
      <c r="I19" s="50"/>
    </row>
    <row r="20" s="29" customFormat="1" spans="1:9">
      <c r="A20" s="43" t="s">
        <v>27</v>
      </c>
      <c r="B20" s="43">
        <v>1028.38</v>
      </c>
      <c r="C20" s="44">
        <f t="shared" si="1"/>
        <v>140.17</v>
      </c>
      <c r="D20" s="46">
        <v>140.17</v>
      </c>
      <c r="E20" s="47"/>
      <c r="F20" s="47"/>
      <c r="G20" s="46">
        <v>103.73</v>
      </c>
      <c r="H20" s="44">
        <f t="shared" si="3"/>
        <v>1064.82</v>
      </c>
      <c r="I20" s="50"/>
    </row>
    <row r="21" s="29" customFormat="1" spans="1:9">
      <c r="A21" s="43" t="s">
        <v>28</v>
      </c>
      <c r="B21" s="43">
        <v>78.6600000000001</v>
      </c>
      <c r="C21" s="44">
        <f t="shared" si="1"/>
        <v>82.03</v>
      </c>
      <c r="D21" s="46">
        <v>82.03</v>
      </c>
      <c r="E21" s="44"/>
      <c r="F21" s="43"/>
      <c r="G21" s="46">
        <v>159.93</v>
      </c>
      <c r="H21" s="44">
        <f t="shared" si="3"/>
        <v>0.760000000000105</v>
      </c>
      <c r="I21" s="50"/>
    </row>
    <row r="22" s="29" customFormat="1" spans="1:9">
      <c r="A22" s="43" t="s">
        <v>29</v>
      </c>
      <c r="B22" s="43">
        <v>11.57</v>
      </c>
      <c r="C22" s="44">
        <f t="shared" si="1"/>
        <v>0</v>
      </c>
      <c r="D22" s="46">
        <v>0</v>
      </c>
      <c r="E22" s="46"/>
      <c r="F22" s="46"/>
      <c r="G22" s="46">
        <v>11.474</v>
      </c>
      <c r="H22" s="44">
        <f t="shared" si="3"/>
        <v>0.0960000000000001</v>
      </c>
      <c r="I22" s="50"/>
    </row>
    <row r="23" s="29" customFormat="1" spans="1:9">
      <c r="A23" s="43" t="s">
        <v>30</v>
      </c>
      <c r="B23" s="43">
        <v>8.9</v>
      </c>
      <c r="C23" s="44">
        <f t="shared" si="1"/>
        <v>0</v>
      </c>
      <c r="D23" s="46">
        <v>0</v>
      </c>
      <c r="E23" s="44"/>
      <c r="F23" s="43"/>
      <c r="G23" s="46">
        <v>0</v>
      </c>
      <c r="H23" s="44">
        <f t="shared" si="3"/>
        <v>8.9</v>
      </c>
      <c r="I23" s="50"/>
    </row>
    <row r="24" spans="1:9">
      <c r="A24" s="41" t="s">
        <v>31</v>
      </c>
      <c r="B24" s="41">
        <f>SUM(B25:B29)</f>
        <v>935.5</v>
      </c>
      <c r="C24" s="41">
        <f>SUM(C25:C29)</f>
        <v>1595.25</v>
      </c>
      <c r="D24" s="41">
        <f>SUM(D25:D29)</f>
        <v>1595.25</v>
      </c>
      <c r="E24" s="41"/>
      <c r="F24" s="41"/>
      <c r="G24" s="41">
        <f>SUM(G25:G29)</f>
        <v>878.29</v>
      </c>
      <c r="H24" s="41">
        <f>SUM(H25:H29)</f>
        <v>1652.46</v>
      </c>
      <c r="I24" s="49"/>
    </row>
    <row r="25" s="29" customFormat="1" spans="1:9">
      <c r="A25" s="43" t="s">
        <v>32</v>
      </c>
      <c r="B25" s="43">
        <v>62.08</v>
      </c>
      <c r="C25" s="44">
        <f t="shared" si="1"/>
        <v>74.03</v>
      </c>
      <c r="D25" s="46">
        <v>74.03</v>
      </c>
      <c r="E25" s="44"/>
      <c r="F25" s="43"/>
      <c r="G25" s="44">
        <v>74.25</v>
      </c>
      <c r="H25" s="44">
        <f t="shared" si="3"/>
        <v>61.86</v>
      </c>
      <c r="I25" s="50"/>
    </row>
    <row r="26" s="29" customFormat="1" spans="1:9">
      <c r="A26" s="43" t="s">
        <v>33</v>
      </c>
      <c r="B26" s="43">
        <v>114.45</v>
      </c>
      <c r="C26" s="44">
        <f t="shared" si="1"/>
        <v>187.1</v>
      </c>
      <c r="D26" s="46">
        <v>187.1</v>
      </c>
      <c r="E26" s="45"/>
      <c r="F26" s="48"/>
      <c r="G26" s="44">
        <v>103.06</v>
      </c>
      <c r="H26" s="44">
        <f t="shared" si="3"/>
        <v>198.49</v>
      </c>
      <c r="I26" s="50"/>
    </row>
    <row r="27" s="29" customFormat="1" spans="1:9">
      <c r="A27" s="43" t="s">
        <v>34</v>
      </c>
      <c r="B27" s="43">
        <v>255.41</v>
      </c>
      <c r="C27" s="44">
        <f t="shared" si="1"/>
        <v>77.96</v>
      </c>
      <c r="D27" s="46">
        <v>77.96</v>
      </c>
      <c r="E27" s="46"/>
      <c r="F27" s="43"/>
      <c r="G27" s="44">
        <v>186.65</v>
      </c>
      <c r="H27" s="44">
        <f t="shared" si="3"/>
        <v>146.72</v>
      </c>
      <c r="I27" s="50"/>
    </row>
    <row r="28" s="29" customFormat="1" spans="1:9">
      <c r="A28" s="43" t="s">
        <v>35</v>
      </c>
      <c r="B28" s="43">
        <v>65.56</v>
      </c>
      <c r="C28" s="44">
        <f t="shared" si="1"/>
        <v>617.47</v>
      </c>
      <c r="D28" s="46">
        <v>617.47</v>
      </c>
      <c r="E28" s="44"/>
      <c r="F28" s="43"/>
      <c r="G28" s="44">
        <v>216.9</v>
      </c>
      <c r="H28" s="44">
        <f t="shared" si="3"/>
        <v>466.13</v>
      </c>
      <c r="I28" s="50"/>
    </row>
    <row r="29" s="29" customFormat="1" spans="1:9">
      <c r="A29" s="43" t="s">
        <v>36</v>
      </c>
      <c r="B29" s="43">
        <v>438</v>
      </c>
      <c r="C29" s="44">
        <f t="shared" si="1"/>
        <v>638.69</v>
      </c>
      <c r="D29" s="46">
        <v>638.69</v>
      </c>
      <c r="E29" s="44"/>
      <c r="F29" s="43"/>
      <c r="G29" s="44">
        <v>297.43</v>
      </c>
      <c r="H29" s="44">
        <f t="shared" si="3"/>
        <v>779.26</v>
      </c>
      <c r="I29" s="50"/>
    </row>
  </sheetData>
  <mergeCells count="8">
    <mergeCell ref="A2:I2"/>
    <mergeCell ref="H3:I3"/>
    <mergeCell ref="C4:F4"/>
    <mergeCell ref="A4:A5"/>
    <mergeCell ref="B4:B5"/>
    <mergeCell ref="G4:G5"/>
    <mergeCell ref="H4:H5"/>
    <mergeCell ref="I4:I5"/>
  </mergeCells>
  <pageMargins left="0.7" right="0.7"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77"/>
  <sheetViews>
    <sheetView tabSelected="1" workbookViewId="0">
      <pane ySplit="4" topLeftCell="A5" activePane="bottomLeft" state="frozen"/>
      <selection/>
      <selection pane="bottomLeft" activeCell="A2" sqref="A2:H2"/>
    </sheetView>
  </sheetViews>
  <sheetFormatPr defaultColWidth="9" defaultRowHeight="12" outlineLevelCol="7"/>
  <cols>
    <col min="1" max="1" width="40.875" style="1" customWidth="1"/>
    <col min="2" max="2" width="8.125" style="4" customWidth="1"/>
    <col min="3" max="3" width="8.375" style="1" customWidth="1"/>
    <col min="4" max="4" width="10" style="1" customWidth="1"/>
    <col min="5" max="5" width="8.125" style="1" customWidth="1"/>
    <col min="6" max="6" width="10.25" style="1" customWidth="1"/>
    <col min="7" max="7" width="40" style="1" customWidth="1"/>
    <col min="8" max="8" width="39.125" style="1" customWidth="1"/>
    <col min="9" max="16384" width="9" style="1"/>
  </cols>
  <sheetData>
    <row r="1" s="1" customFormat="1" ht="24" customHeight="1" spans="1:2">
      <c r="A1" s="1" t="s">
        <v>37</v>
      </c>
      <c r="B1" s="4"/>
    </row>
    <row r="2" s="1" customFormat="1" ht="18.75" spans="1:8">
      <c r="A2" s="5" t="s">
        <v>38</v>
      </c>
      <c r="B2" s="6"/>
      <c r="C2" s="5"/>
      <c r="D2" s="5"/>
      <c r="E2" s="5"/>
      <c r="F2" s="5"/>
      <c r="G2" s="5"/>
      <c r="H2" s="5"/>
    </row>
    <row r="3" s="1" customFormat="1" spans="2:8">
      <c r="B3" s="4"/>
      <c r="H3" s="1" t="s">
        <v>39</v>
      </c>
    </row>
    <row r="4" s="1" customFormat="1" ht="24" spans="1:8">
      <c r="A4" s="7" t="s">
        <v>40</v>
      </c>
      <c r="B4" s="8" t="s">
        <v>41</v>
      </c>
      <c r="C4" s="7" t="s">
        <v>42</v>
      </c>
      <c r="D4" s="7" t="s">
        <v>43</v>
      </c>
      <c r="E4" s="7" t="s">
        <v>44</v>
      </c>
      <c r="F4" s="7" t="s">
        <v>45</v>
      </c>
      <c r="G4" s="7" t="s">
        <v>46</v>
      </c>
      <c r="H4" s="7" t="s">
        <v>47</v>
      </c>
    </row>
    <row r="5" s="1" customFormat="1" spans="1:8">
      <c r="A5" s="7" t="s">
        <v>48</v>
      </c>
      <c r="B5" s="9"/>
      <c r="C5" s="7"/>
      <c r="D5" s="7"/>
      <c r="E5" s="10"/>
      <c r="F5" s="11"/>
      <c r="G5" s="7"/>
      <c r="H5" s="7"/>
    </row>
    <row r="6" s="1" customFormat="1" spans="1:8">
      <c r="A6" s="7" t="s">
        <v>13</v>
      </c>
      <c r="B6" s="9">
        <f>B7+B41+B45+B50+B60+B62+B66+B69</f>
        <v>38</v>
      </c>
      <c r="C6" s="7">
        <f>C7+C41+C45+C50+C60+C62+C66+C69</f>
        <v>2929.73</v>
      </c>
      <c r="D6" s="7">
        <f>D7+D41+D45+D50+D60+D62+D66+D69</f>
        <v>576.4</v>
      </c>
      <c r="E6" s="12">
        <f t="shared" ref="E6:E19" si="0">D6/C6</f>
        <v>0.196741679267373</v>
      </c>
      <c r="F6" s="7">
        <f t="shared" ref="F6:F19" si="1">C6-D6</f>
        <v>2353.33</v>
      </c>
      <c r="G6" s="11"/>
      <c r="H6" s="11"/>
    </row>
    <row r="7" s="2" customFormat="1" spans="1:8">
      <c r="A7" s="7" t="s">
        <v>49</v>
      </c>
      <c r="B7" s="9">
        <f>SUM(B8:B40)</f>
        <v>9</v>
      </c>
      <c r="C7" s="7">
        <f>SUM(C8:C40)</f>
        <v>1752.47</v>
      </c>
      <c r="D7" s="7">
        <f>SUM(D8:D40)</f>
        <v>419.71</v>
      </c>
      <c r="E7" s="12">
        <f t="shared" si="0"/>
        <v>0.239496253858839</v>
      </c>
      <c r="F7" s="7">
        <f t="shared" si="1"/>
        <v>1332.76</v>
      </c>
      <c r="G7" s="7"/>
      <c r="H7" s="7"/>
    </row>
    <row r="8" s="1" customFormat="1" ht="24" spans="1:8">
      <c r="A8" s="13" t="s">
        <v>50</v>
      </c>
      <c r="B8" s="14">
        <v>1</v>
      </c>
      <c r="C8" s="11">
        <v>3</v>
      </c>
      <c r="D8" s="11">
        <v>3</v>
      </c>
      <c r="E8" s="10">
        <f t="shared" si="0"/>
        <v>1</v>
      </c>
      <c r="F8" s="11">
        <f t="shared" si="1"/>
        <v>0</v>
      </c>
      <c r="G8" s="11" t="s">
        <v>51</v>
      </c>
      <c r="H8" s="11" t="s">
        <v>52</v>
      </c>
    </row>
    <row r="9" s="1" customFormat="1" ht="24" spans="1:8">
      <c r="A9" s="15"/>
      <c r="B9" s="16"/>
      <c r="C9" s="17">
        <v>80</v>
      </c>
      <c r="D9" s="17">
        <v>69.43</v>
      </c>
      <c r="E9" s="10">
        <f t="shared" si="0"/>
        <v>0.867875</v>
      </c>
      <c r="F9" s="11">
        <f t="shared" si="1"/>
        <v>10.57</v>
      </c>
      <c r="G9" s="11" t="s">
        <v>53</v>
      </c>
      <c r="H9" s="17" t="s">
        <v>54</v>
      </c>
    </row>
    <row r="10" s="1" customFormat="1" ht="72" spans="1:8">
      <c r="A10" s="15"/>
      <c r="B10" s="16"/>
      <c r="C10" s="17">
        <v>35.9</v>
      </c>
      <c r="D10" s="17">
        <v>0</v>
      </c>
      <c r="E10" s="10">
        <f t="shared" si="0"/>
        <v>0</v>
      </c>
      <c r="F10" s="11">
        <f t="shared" si="1"/>
        <v>35.9</v>
      </c>
      <c r="G10" s="11" t="s">
        <v>55</v>
      </c>
      <c r="H10" s="17" t="s">
        <v>56</v>
      </c>
    </row>
    <row r="11" s="1" customFormat="1" ht="60" spans="1:8">
      <c r="A11" s="15"/>
      <c r="B11" s="16"/>
      <c r="C11" s="11">
        <v>44.14</v>
      </c>
      <c r="D11" s="11">
        <v>0</v>
      </c>
      <c r="E11" s="10">
        <f t="shared" si="0"/>
        <v>0</v>
      </c>
      <c r="F11" s="11">
        <f t="shared" si="1"/>
        <v>44.14</v>
      </c>
      <c r="G11" s="11" t="s">
        <v>57</v>
      </c>
      <c r="H11" s="11" t="s">
        <v>58</v>
      </c>
    </row>
    <row r="12" s="3" customFormat="1" ht="72" spans="1:8">
      <c r="A12" s="15"/>
      <c r="B12" s="16"/>
      <c r="C12" s="11">
        <v>3</v>
      </c>
      <c r="D12" s="11">
        <v>0</v>
      </c>
      <c r="E12" s="10">
        <f t="shared" si="0"/>
        <v>0</v>
      </c>
      <c r="F12" s="11">
        <f t="shared" si="1"/>
        <v>3</v>
      </c>
      <c r="G12" s="11" t="s">
        <v>59</v>
      </c>
      <c r="H12" s="11" t="s">
        <v>60</v>
      </c>
    </row>
    <row r="13" ht="48" spans="1:8">
      <c r="A13" s="15"/>
      <c r="B13" s="16"/>
      <c r="C13" s="11">
        <v>18.17</v>
      </c>
      <c r="D13" s="11">
        <v>18.17</v>
      </c>
      <c r="E13" s="10">
        <f t="shared" si="0"/>
        <v>1</v>
      </c>
      <c r="F13" s="11">
        <f t="shared" si="1"/>
        <v>0</v>
      </c>
      <c r="G13" s="11" t="s">
        <v>61</v>
      </c>
      <c r="H13" s="11" t="s">
        <v>62</v>
      </c>
    </row>
    <row r="14" ht="24" spans="1:8">
      <c r="A14" s="15"/>
      <c r="B14" s="16"/>
      <c r="C14" s="11">
        <v>48.86</v>
      </c>
      <c r="D14" s="11">
        <v>48.86</v>
      </c>
      <c r="E14" s="10">
        <f t="shared" si="0"/>
        <v>1</v>
      </c>
      <c r="F14" s="11">
        <f t="shared" si="1"/>
        <v>0</v>
      </c>
      <c r="G14" s="11" t="s">
        <v>63</v>
      </c>
      <c r="H14" s="11" t="s">
        <v>62</v>
      </c>
    </row>
    <row r="15" ht="36" spans="1:8">
      <c r="A15" s="15"/>
      <c r="B15" s="16"/>
      <c r="C15" s="11">
        <v>15</v>
      </c>
      <c r="D15" s="11">
        <v>15</v>
      </c>
      <c r="E15" s="10">
        <f t="shared" si="0"/>
        <v>1</v>
      </c>
      <c r="F15" s="11">
        <f t="shared" si="1"/>
        <v>0</v>
      </c>
      <c r="G15" s="11" t="s">
        <v>64</v>
      </c>
      <c r="H15" s="11" t="s">
        <v>62</v>
      </c>
    </row>
    <row r="16" ht="24" spans="1:8">
      <c r="A16" s="15"/>
      <c r="B16" s="16"/>
      <c r="C16" s="11">
        <v>16.58</v>
      </c>
      <c r="D16" s="11">
        <v>0.19</v>
      </c>
      <c r="E16" s="10">
        <f t="shared" si="0"/>
        <v>0.01145958986731</v>
      </c>
      <c r="F16" s="11">
        <f t="shared" si="1"/>
        <v>16.39</v>
      </c>
      <c r="G16" s="11" t="s">
        <v>65</v>
      </c>
      <c r="H16" s="11" t="s">
        <v>62</v>
      </c>
    </row>
    <row r="17" s="3" customFormat="1" ht="13.5" spans="1:8">
      <c r="A17" s="15"/>
      <c r="B17" s="16"/>
      <c r="C17" s="11">
        <v>86.1</v>
      </c>
      <c r="D17" s="11">
        <v>0</v>
      </c>
      <c r="E17" s="10">
        <f t="shared" si="0"/>
        <v>0</v>
      </c>
      <c r="F17" s="11">
        <f t="shared" si="1"/>
        <v>86.1</v>
      </c>
      <c r="G17" s="11" t="s">
        <v>66</v>
      </c>
      <c r="H17" s="11" t="s">
        <v>67</v>
      </c>
    </row>
    <row r="18" s="3" customFormat="1" ht="24" spans="1:8">
      <c r="A18" s="15"/>
      <c r="B18" s="16"/>
      <c r="C18" s="11">
        <v>30.36</v>
      </c>
      <c r="D18" s="11">
        <v>0</v>
      </c>
      <c r="E18" s="10">
        <f t="shared" si="0"/>
        <v>0</v>
      </c>
      <c r="F18" s="11">
        <f t="shared" si="1"/>
        <v>30.36</v>
      </c>
      <c r="G18" s="11" t="s">
        <v>68</v>
      </c>
      <c r="H18" s="11" t="s">
        <v>69</v>
      </c>
    </row>
    <row r="19" s="3" customFormat="1" ht="24" spans="1:8">
      <c r="A19" s="15"/>
      <c r="B19" s="16"/>
      <c r="C19" s="11">
        <v>77.96</v>
      </c>
      <c r="D19" s="11">
        <v>0</v>
      </c>
      <c r="E19" s="10">
        <f t="shared" si="0"/>
        <v>0</v>
      </c>
      <c r="F19" s="11">
        <f t="shared" si="1"/>
        <v>77.96</v>
      </c>
      <c r="G19" s="11" t="s">
        <v>70</v>
      </c>
      <c r="H19" s="11" t="s">
        <v>62</v>
      </c>
    </row>
    <row r="20" ht="96" spans="1:8">
      <c r="A20" s="15"/>
      <c r="B20" s="16"/>
      <c r="C20" s="11">
        <v>181.84</v>
      </c>
      <c r="D20" s="11">
        <v>24.51</v>
      </c>
      <c r="E20" s="10">
        <v>0.1393</v>
      </c>
      <c r="F20" s="11">
        <v>157.34</v>
      </c>
      <c r="G20" s="11" t="s">
        <v>71</v>
      </c>
      <c r="H20" s="11" t="s">
        <v>72</v>
      </c>
    </row>
    <row r="21" ht="96" spans="1:8">
      <c r="A21" s="15"/>
      <c r="B21" s="16"/>
      <c r="C21" s="11">
        <v>301.56</v>
      </c>
      <c r="D21" s="11">
        <v>111.85</v>
      </c>
      <c r="E21" s="10" t="s">
        <v>73</v>
      </c>
      <c r="F21" s="11">
        <v>189.71</v>
      </c>
      <c r="G21" s="11" t="s">
        <v>74</v>
      </c>
      <c r="H21" s="11" t="s">
        <v>75</v>
      </c>
    </row>
    <row r="22" ht="84" spans="1:8">
      <c r="A22" s="15"/>
      <c r="B22" s="16"/>
      <c r="C22" s="11">
        <v>28.6</v>
      </c>
      <c r="D22" s="11">
        <v>4.98</v>
      </c>
      <c r="E22" s="10">
        <v>0.3</v>
      </c>
      <c r="F22" s="11">
        <v>23.62</v>
      </c>
      <c r="G22" s="11" t="s">
        <v>76</v>
      </c>
      <c r="H22" s="11" t="s">
        <v>77</v>
      </c>
    </row>
    <row r="23" s="1" customFormat="1" ht="24" spans="1:8">
      <c r="A23" s="15"/>
      <c r="B23" s="16"/>
      <c r="C23" s="17">
        <v>46</v>
      </c>
      <c r="D23" s="17">
        <v>0</v>
      </c>
      <c r="E23" s="10">
        <f>D23/C23</f>
        <v>0</v>
      </c>
      <c r="F23" s="11">
        <f>C23-D23</f>
        <v>46</v>
      </c>
      <c r="G23" s="17" t="s">
        <v>78</v>
      </c>
      <c r="H23" s="17" t="s">
        <v>79</v>
      </c>
    </row>
    <row r="24" ht="24" spans="1:8">
      <c r="A24" s="18"/>
      <c r="B24" s="19"/>
      <c r="C24" s="11">
        <v>7</v>
      </c>
      <c r="D24" s="11">
        <v>2.02</v>
      </c>
      <c r="E24" s="10">
        <f>D24/C24</f>
        <v>0.288571428571429</v>
      </c>
      <c r="F24" s="11">
        <f>C24-D24</f>
        <v>4.98</v>
      </c>
      <c r="G24" s="11" t="s">
        <v>80</v>
      </c>
      <c r="H24" s="11" t="s">
        <v>81</v>
      </c>
    </row>
    <row r="25" s="3" customFormat="1" ht="24" spans="1:8">
      <c r="A25" s="13" t="s">
        <v>82</v>
      </c>
      <c r="B25" s="14">
        <v>1</v>
      </c>
      <c r="C25" s="11">
        <v>500</v>
      </c>
      <c r="D25" s="11">
        <v>0</v>
      </c>
      <c r="E25" s="10">
        <v>0</v>
      </c>
      <c r="F25" s="11">
        <v>500</v>
      </c>
      <c r="G25" s="11" t="s">
        <v>83</v>
      </c>
      <c r="H25" s="11" t="s">
        <v>84</v>
      </c>
    </row>
    <row r="26" s="1" customFormat="1" ht="48" spans="1:8">
      <c r="A26" s="15"/>
      <c r="B26" s="16"/>
      <c r="C26" s="17">
        <v>27.01</v>
      </c>
      <c r="D26" s="17">
        <v>21.01</v>
      </c>
      <c r="E26" s="10">
        <f t="shared" ref="E26:E32" si="2">D26/C26</f>
        <v>0.777860051832655</v>
      </c>
      <c r="F26" s="11">
        <f t="shared" ref="F26:F32" si="3">C26-D26</f>
        <v>6</v>
      </c>
      <c r="G26" s="17" t="s">
        <v>85</v>
      </c>
      <c r="H26" s="17" t="s">
        <v>86</v>
      </c>
    </row>
    <row r="27" s="1" customFormat="1" ht="60" spans="1:8">
      <c r="A27" s="18"/>
      <c r="B27" s="19"/>
      <c r="C27" s="17">
        <v>7.48</v>
      </c>
      <c r="D27" s="17">
        <v>7.48</v>
      </c>
      <c r="E27" s="10">
        <f t="shared" si="2"/>
        <v>1</v>
      </c>
      <c r="F27" s="11">
        <f t="shared" si="3"/>
        <v>0</v>
      </c>
      <c r="G27" s="17" t="s">
        <v>87</v>
      </c>
      <c r="H27" s="17" t="s">
        <v>88</v>
      </c>
    </row>
    <row r="28" s="1" customFormat="1" ht="35" customHeight="1" spans="1:8">
      <c r="A28" s="20" t="s">
        <v>89</v>
      </c>
      <c r="B28" s="21">
        <v>1</v>
      </c>
      <c r="C28" s="17">
        <v>14.8</v>
      </c>
      <c r="D28" s="17">
        <v>14.75</v>
      </c>
      <c r="E28" s="10">
        <f t="shared" si="2"/>
        <v>0.996621621621622</v>
      </c>
      <c r="F28" s="11">
        <f t="shared" si="3"/>
        <v>0.0500000000000007</v>
      </c>
      <c r="G28" s="17" t="s">
        <v>90</v>
      </c>
      <c r="H28" s="17" t="s">
        <v>91</v>
      </c>
    </row>
    <row r="29" s="1" customFormat="1" ht="24" spans="1:8">
      <c r="A29" s="22"/>
      <c r="B29" s="23"/>
      <c r="C29" s="17">
        <v>17.01</v>
      </c>
      <c r="D29" s="17">
        <v>17.01</v>
      </c>
      <c r="E29" s="10">
        <f t="shared" si="2"/>
        <v>1</v>
      </c>
      <c r="F29" s="11">
        <f t="shared" si="3"/>
        <v>0</v>
      </c>
      <c r="G29" s="11" t="s">
        <v>92</v>
      </c>
      <c r="H29" s="17" t="s">
        <v>93</v>
      </c>
    </row>
    <row r="30" s="1" customFormat="1" ht="24" spans="1:8">
      <c r="A30" s="22"/>
      <c r="B30" s="23"/>
      <c r="C30" s="17">
        <v>41.5</v>
      </c>
      <c r="D30" s="17">
        <v>0</v>
      </c>
      <c r="E30" s="10">
        <f t="shared" si="2"/>
        <v>0</v>
      </c>
      <c r="F30" s="11">
        <f t="shared" si="3"/>
        <v>41.5</v>
      </c>
      <c r="G30" s="11" t="s">
        <v>94</v>
      </c>
      <c r="H30" s="17" t="s">
        <v>95</v>
      </c>
    </row>
    <row r="31" ht="48" spans="1:8">
      <c r="A31" s="22"/>
      <c r="B31" s="23"/>
      <c r="C31" s="11">
        <v>36.9</v>
      </c>
      <c r="D31" s="11">
        <v>36.8</v>
      </c>
      <c r="E31" s="10">
        <f t="shared" si="2"/>
        <v>0.997289972899729</v>
      </c>
      <c r="F31" s="11">
        <f t="shared" si="3"/>
        <v>0.100000000000001</v>
      </c>
      <c r="G31" s="11" t="s">
        <v>96</v>
      </c>
      <c r="H31" s="11" t="s">
        <v>97</v>
      </c>
    </row>
    <row r="32" ht="13.5" spans="1:8">
      <c r="A32" s="22"/>
      <c r="B32" s="23"/>
      <c r="C32" s="11">
        <v>12.4</v>
      </c>
      <c r="D32" s="11">
        <v>12.3</v>
      </c>
      <c r="E32" s="10">
        <f t="shared" si="2"/>
        <v>0.991935483870968</v>
      </c>
      <c r="F32" s="11">
        <f t="shared" si="3"/>
        <v>0.0999999999999996</v>
      </c>
      <c r="G32" s="11" t="s">
        <v>98</v>
      </c>
      <c r="H32" s="11" t="s">
        <v>67</v>
      </c>
    </row>
    <row r="33" ht="24" spans="1:8">
      <c r="A33" s="24"/>
      <c r="B33" s="25"/>
      <c r="C33" s="11">
        <v>2.9</v>
      </c>
      <c r="D33" s="11">
        <v>2.89</v>
      </c>
      <c r="E33" s="10">
        <v>0.996551724137931</v>
      </c>
      <c r="F33" s="11">
        <v>0.00999999999999979</v>
      </c>
      <c r="G33" s="11" t="s">
        <v>99</v>
      </c>
      <c r="H33" s="11" t="s">
        <v>84</v>
      </c>
    </row>
    <row r="34" s="1" customFormat="1" ht="36" spans="1:8">
      <c r="A34" s="17" t="s">
        <v>100</v>
      </c>
      <c r="B34" s="26">
        <v>1</v>
      </c>
      <c r="C34" s="11">
        <v>6</v>
      </c>
      <c r="D34" s="11">
        <v>0</v>
      </c>
      <c r="E34" s="10">
        <f t="shared" ref="E34:E41" si="4">D34/C34</f>
        <v>0</v>
      </c>
      <c r="F34" s="11">
        <f t="shared" ref="F34:F41" si="5">C34-D34</f>
        <v>6</v>
      </c>
      <c r="G34" s="11" t="s">
        <v>101</v>
      </c>
      <c r="H34" s="11" t="s">
        <v>102</v>
      </c>
    </row>
    <row r="35" s="3" customFormat="1" ht="36" spans="1:8">
      <c r="A35" s="13" t="s">
        <v>103</v>
      </c>
      <c r="B35" s="14">
        <v>1</v>
      </c>
      <c r="C35" s="11">
        <v>10</v>
      </c>
      <c r="D35" s="11">
        <v>0</v>
      </c>
      <c r="E35" s="10">
        <f t="shared" si="4"/>
        <v>0</v>
      </c>
      <c r="F35" s="11">
        <f t="shared" si="5"/>
        <v>10</v>
      </c>
      <c r="G35" s="11" t="s">
        <v>104</v>
      </c>
      <c r="H35" s="11" t="s">
        <v>105</v>
      </c>
    </row>
    <row r="36" s="1" customFormat="1" ht="84" spans="1:8">
      <c r="A36" s="18"/>
      <c r="B36" s="19"/>
      <c r="C36" s="17">
        <v>17</v>
      </c>
      <c r="D36" s="17">
        <v>0</v>
      </c>
      <c r="E36" s="10">
        <f t="shared" si="4"/>
        <v>0</v>
      </c>
      <c r="F36" s="11">
        <f t="shared" si="5"/>
        <v>17</v>
      </c>
      <c r="G36" s="17" t="s">
        <v>106</v>
      </c>
      <c r="H36" s="17" t="s">
        <v>107</v>
      </c>
    </row>
    <row r="37" ht="60" spans="1:8">
      <c r="A37" s="11" t="s">
        <v>108</v>
      </c>
      <c r="B37" s="26">
        <v>1</v>
      </c>
      <c r="C37" s="11">
        <v>5.5</v>
      </c>
      <c r="D37" s="11">
        <v>5.5</v>
      </c>
      <c r="E37" s="10">
        <f t="shared" si="4"/>
        <v>1</v>
      </c>
      <c r="F37" s="11">
        <f t="shared" si="5"/>
        <v>0</v>
      </c>
      <c r="G37" s="11" t="s">
        <v>109</v>
      </c>
      <c r="H37" s="11" t="s">
        <v>110</v>
      </c>
    </row>
    <row r="38" ht="24" spans="1:8">
      <c r="A38" s="11" t="s">
        <v>111</v>
      </c>
      <c r="B38" s="26">
        <v>1</v>
      </c>
      <c r="C38" s="11">
        <v>7.07</v>
      </c>
      <c r="D38" s="11">
        <v>3.96</v>
      </c>
      <c r="E38" s="10">
        <f t="shared" si="4"/>
        <v>0.56011315417256</v>
      </c>
      <c r="F38" s="11">
        <f t="shared" si="5"/>
        <v>3.11</v>
      </c>
      <c r="G38" s="11" t="s">
        <v>112</v>
      </c>
      <c r="H38" s="11" t="s">
        <v>113</v>
      </c>
    </row>
    <row r="39" s="1" customFormat="1" spans="1:8">
      <c r="A39" s="17" t="s">
        <v>114</v>
      </c>
      <c r="B39" s="27">
        <v>1</v>
      </c>
      <c r="C39" s="17">
        <v>16.8</v>
      </c>
      <c r="D39" s="17">
        <v>0</v>
      </c>
      <c r="E39" s="10">
        <f t="shared" si="4"/>
        <v>0</v>
      </c>
      <c r="F39" s="11">
        <f t="shared" si="5"/>
        <v>16.8</v>
      </c>
      <c r="G39" s="11" t="s">
        <v>115</v>
      </c>
      <c r="H39" s="17"/>
    </row>
    <row r="40" s="1" customFormat="1" spans="1:8">
      <c r="A40" s="17" t="s">
        <v>116</v>
      </c>
      <c r="B40" s="27">
        <v>1</v>
      </c>
      <c r="C40" s="17">
        <v>6.03</v>
      </c>
      <c r="D40" s="17">
        <v>0</v>
      </c>
      <c r="E40" s="10">
        <f t="shared" si="4"/>
        <v>0</v>
      </c>
      <c r="F40" s="11">
        <f t="shared" si="5"/>
        <v>6.03</v>
      </c>
      <c r="G40" s="17" t="s">
        <v>117</v>
      </c>
      <c r="H40" s="17"/>
    </row>
    <row r="41" s="2" customFormat="1" spans="1:8">
      <c r="A41" s="7" t="s">
        <v>118</v>
      </c>
      <c r="B41" s="9">
        <f>SUM(B42:B44)</f>
        <v>3</v>
      </c>
      <c r="C41" s="7">
        <f>SUM(C42:C44)</f>
        <v>89.77</v>
      </c>
      <c r="D41" s="7">
        <f>SUM(D42:D44)</f>
        <v>13.02</v>
      </c>
      <c r="E41" s="12">
        <f t="shared" si="4"/>
        <v>0.145037317589395</v>
      </c>
      <c r="F41" s="7">
        <f t="shared" si="5"/>
        <v>76.75</v>
      </c>
      <c r="G41" s="7"/>
      <c r="H41" s="7"/>
    </row>
    <row r="42" s="1" customFormat="1" ht="24" spans="1:8">
      <c r="A42" s="11" t="s">
        <v>119</v>
      </c>
      <c r="B42" s="26">
        <v>1</v>
      </c>
      <c r="C42" s="11">
        <v>5</v>
      </c>
      <c r="D42" s="11">
        <v>0.86</v>
      </c>
      <c r="E42" s="10">
        <v>0.172</v>
      </c>
      <c r="F42" s="11">
        <v>4.14</v>
      </c>
      <c r="G42" s="11" t="s">
        <v>120</v>
      </c>
      <c r="H42" s="11" t="s">
        <v>121</v>
      </c>
    </row>
    <row r="43" s="1" customFormat="1" ht="36" spans="1:8">
      <c r="A43" s="11" t="s">
        <v>122</v>
      </c>
      <c r="B43" s="26">
        <v>1</v>
      </c>
      <c r="C43" s="11">
        <v>20</v>
      </c>
      <c r="D43" s="11">
        <v>12.16</v>
      </c>
      <c r="E43" s="10">
        <v>0.608</v>
      </c>
      <c r="F43" s="11">
        <v>7.84</v>
      </c>
      <c r="G43" s="11" t="s">
        <v>123</v>
      </c>
      <c r="H43" s="11" t="s">
        <v>124</v>
      </c>
    </row>
    <row r="44" s="1" customFormat="1" spans="1:8">
      <c r="A44" s="11" t="s">
        <v>125</v>
      </c>
      <c r="B44" s="26">
        <v>1</v>
      </c>
      <c r="C44" s="11">
        <v>64.77</v>
      </c>
      <c r="D44" s="11">
        <v>0</v>
      </c>
      <c r="E44" s="10">
        <v>0</v>
      </c>
      <c r="F44" s="11">
        <v>64.77</v>
      </c>
      <c r="G44" s="11" t="s">
        <v>126</v>
      </c>
      <c r="H44" s="11" t="s">
        <v>127</v>
      </c>
    </row>
    <row r="45" s="2" customFormat="1" spans="1:8">
      <c r="A45" s="7" t="s">
        <v>128</v>
      </c>
      <c r="B45" s="9">
        <f>SUM(B46:B49)</f>
        <v>4</v>
      </c>
      <c r="C45" s="7">
        <f>SUM(C46:C49)</f>
        <v>91</v>
      </c>
      <c r="D45" s="7">
        <f>SUM(D46:D49)</f>
        <v>13.92</v>
      </c>
      <c r="E45" s="12">
        <f>D45/C45</f>
        <v>0.152967032967033</v>
      </c>
      <c r="F45" s="7">
        <f>C45-D45</f>
        <v>77.08</v>
      </c>
      <c r="G45" s="7"/>
      <c r="H45" s="7"/>
    </row>
    <row r="46" s="1" customFormat="1" ht="24" spans="1:8">
      <c r="A46" s="11" t="s">
        <v>129</v>
      </c>
      <c r="B46" s="26">
        <v>1</v>
      </c>
      <c r="C46" s="11">
        <v>25</v>
      </c>
      <c r="D46" s="11">
        <v>0</v>
      </c>
      <c r="E46" s="10">
        <f>D46/C46</f>
        <v>0</v>
      </c>
      <c r="F46" s="11">
        <f>C46-D46</f>
        <v>25</v>
      </c>
      <c r="G46" s="11" t="s">
        <v>130</v>
      </c>
      <c r="H46" s="11" t="s">
        <v>131</v>
      </c>
    </row>
    <row r="47" s="1" customFormat="1" ht="72" spans="1:8">
      <c r="A47" s="11" t="s">
        <v>132</v>
      </c>
      <c r="B47" s="26">
        <v>1</v>
      </c>
      <c r="C47" s="11">
        <v>35</v>
      </c>
      <c r="D47" s="11">
        <v>13.92</v>
      </c>
      <c r="E47" s="10">
        <f>D47/C47</f>
        <v>0.397714285714286</v>
      </c>
      <c r="F47" s="11">
        <f>C47-D47</f>
        <v>21.08</v>
      </c>
      <c r="G47" s="11" t="s">
        <v>133</v>
      </c>
      <c r="H47" s="11" t="s">
        <v>134</v>
      </c>
    </row>
    <row r="48" s="1" customFormat="1" ht="84" spans="1:8">
      <c r="A48" s="11" t="s">
        <v>135</v>
      </c>
      <c r="B48" s="26">
        <v>1</v>
      </c>
      <c r="C48" s="11">
        <v>6</v>
      </c>
      <c r="D48" s="11">
        <v>0</v>
      </c>
      <c r="E48" s="10">
        <f>D48/C48</f>
        <v>0</v>
      </c>
      <c r="F48" s="11">
        <f>C48-D48</f>
        <v>6</v>
      </c>
      <c r="G48" s="11" t="s">
        <v>136</v>
      </c>
      <c r="H48" s="11" t="s">
        <v>134</v>
      </c>
    </row>
    <row r="49" s="1" customFormat="1" ht="48" spans="1:8">
      <c r="A49" s="11" t="s">
        <v>137</v>
      </c>
      <c r="B49" s="26">
        <v>1</v>
      </c>
      <c r="C49" s="11">
        <v>25</v>
      </c>
      <c r="D49" s="11">
        <v>0</v>
      </c>
      <c r="E49" s="10">
        <v>0</v>
      </c>
      <c r="F49" s="11">
        <v>25</v>
      </c>
      <c r="G49" s="11" t="s">
        <v>138</v>
      </c>
      <c r="H49" s="11" t="s">
        <v>139</v>
      </c>
    </row>
    <row r="50" s="2" customFormat="1" spans="1:8">
      <c r="A50" s="7" t="s">
        <v>140</v>
      </c>
      <c r="B50" s="9">
        <f>SUM(B51:B59)</f>
        <v>9</v>
      </c>
      <c r="C50" s="7">
        <f>SUM(C51:C59)</f>
        <v>522.22</v>
      </c>
      <c r="D50" s="7">
        <f>SUM(D51:D59)</f>
        <v>116.7</v>
      </c>
      <c r="E50" s="12">
        <f>D50/C50</f>
        <v>0.223469036038451</v>
      </c>
      <c r="F50" s="7">
        <f>C50-D50</f>
        <v>405.52</v>
      </c>
      <c r="G50" s="7"/>
      <c r="H50" s="7"/>
    </row>
    <row r="51" s="1" customFormat="1" ht="24" spans="1:8">
      <c r="A51" s="13" t="s">
        <v>141</v>
      </c>
      <c r="B51" s="26">
        <v>1</v>
      </c>
      <c r="C51" s="11">
        <v>30.53</v>
      </c>
      <c r="D51" s="11">
        <v>0.05</v>
      </c>
      <c r="E51" s="10">
        <f>D51/C51</f>
        <v>0.00163773337700622</v>
      </c>
      <c r="F51" s="11">
        <f>C51-D51</f>
        <v>30.48</v>
      </c>
      <c r="G51" s="11" t="s">
        <v>142</v>
      </c>
      <c r="H51" s="11" t="s">
        <v>143</v>
      </c>
    </row>
    <row r="52" s="1" customFormat="1" ht="84" spans="1:8">
      <c r="A52" s="15"/>
      <c r="B52" s="26">
        <v>1</v>
      </c>
      <c r="C52" s="11">
        <v>54.28</v>
      </c>
      <c r="D52" s="11">
        <v>0</v>
      </c>
      <c r="E52" s="10">
        <f>D52/C52</f>
        <v>0</v>
      </c>
      <c r="F52" s="11">
        <f>C52-D52</f>
        <v>54.28</v>
      </c>
      <c r="G52" s="11" t="s">
        <v>144</v>
      </c>
      <c r="H52" s="11" t="s">
        <v>145</v>
      </c>
    </row>
    <row r="53" s="1" customFormat="1" ht="24" spans="1:8">
      <c r="A53" s="15"/>
      <c r="B53" s="26">
        <v>1</v>
      </c>
      <c r="C53" s="11">
        <v>73.7</v>
      </c>
      <c r="D53" s="11">
        <v>0</v>
      </c>
      <c r="E53" s="10">
        <f>D53/C53</f>
        <v>0</v>
      </c>
      <c r="F53" s="11">
        <f>C53-D53</f>
        <v>73.7</v>
      </c>
      <c r="G53" s="11" t="s">
        <v>146</v>
      </c>
      <c r="H53" s="11" t="s">
        <v>147</v>
      </c>
    </row>
    <row r="54" s="1" customFormat="1" ht="48" spans="1:8">
      <c r="A54" s="15"/>
      <c r="B54" s="26">
        <v>1</v>
      </c>
      <c r="C54" s="11">
        <v>105.47</v>
      </c>
      <c r="D54" s="11">
        <v>52.55</v>
      </c>
      <c r="E54" s="10">
        <v>0.4982</v>
      </c>
      <c r="F54" s="11">
        <v>52.92</v>
      </c>
      <c r="G54" s="11" t="s">
        <v>148</v>
      </c>
      <c r="H54" s="11" t="s">
        <v>149</v>
      </c>
    </row>
    <row r="55" s="1" customFormat="1" ht="36" spans="1:8">
      <c r="A55" s="15"/>
      <c r="B55" s="26">
        <v>1</v>
      </c>
      <c r="C55" s="11">
        <v>100.04</v>
      </c>
      <c r="D55" s="11">
        <v>35.9</v>
      </c>
      <c r="E55" s="10">
        <v>0.358856457417033</v>
      </c>
      <c r="F55" s="11">
        <v>64.14</v>
      </c>
      <c r="G55" s="11" t="s">
        <v>150</v>
      </c>
      <c r="H55" s="11" t="s">
        <v>151</v>
      </c>
    </row>
    <row r="56" s="3" customFormat="1" ht="36" spans="1:8">
      <c r="A56" s="18"/>
      <c r="B56" s="26">
        <v>1</v>
      </c>
      <c r="C56" s="11">
        <v>25.75</v>
      </c>
      <c r="D56" s="11">
        <v>0</v>
      </c>
      <c r="E56" s="10">
        <v>0</v>
      </c>
      <c r="F56" s="11">
        <v>25.75</v>
      </c>
      <c r="G56" s="11" t="s">
        <v>152</v>
      </c>
      <c r="H56" s="11" t="s">
        <v>151</v>
      </c>
    </row>
    <row r="57" s="1" customFormat="1" spans="1:8">
      <c r="A57" s="11" t="s">
        <v>153</v>
      </c>
      <c r="B57" s="26">
        <v>1</v>
      </c>
      <c r="C57" s="11">
        <v>70</v>
      </c>
      <c r="D57" s="11">
        <v>0</v>
      </c>
      <c r="E57" s="10">
        <f>D57/C57</f>
        <v>0</v>
      </c>
      <c r="F57" s="11">
        <f>C57-D57</f>
        <v>70</v>
      </c>
      <c r="G57" s="11" t="s">
        <v>154</v>
      </c>
      <c r="H57" s="11" t="s">
        <v>155</v>
      </c>
    </row>
    <row r="58" s="1" customFormat="1" ht="24" spans="1:8">
      <c r="A58" s="11" t="s">
        <v>156</v>
      </c>
      <c r="B58" s="26">
        <v>1</v>
      </c>
      <c r="C58" s="11">
        <v>15</v>
      </c>
      <c r="D58" s="11">
        <v>0</v>
      </c>
      <c r="E58" s="10">
        <f>D58/C58</f>
        <v>0</v>
      </c>
      <c r="F58" s="11">
        <f>C58-D58</f>
        <v>15</v>
      </c>
      <c r="G58" s="11" t="s">
        <v>157</v>
      </c>
      <c r="H58" s="11" t="s">
        <v>158</v>
      </c>
    </row>
    <row r="59" s="1" customFormat="1" spans="1:8">
      <c r="A59" s="11" t="s">
        <v>159</v>
      </c>
      <c r="B59" s="26">
        <v>1</v>
      </c>
      <c r="C59" s="11">
        <v>47.45</v>
      </c>
      <c r="D59" s="11">
        <v>28.2</v>
      </c>
      <c r="E59" s="10">
        <f>D59/C59</f>
        <v>0.594309799789252</v>
      </c>
      <c r="F59" s="11">
        <f>C59-D59</f>
        <v>19.25</v>
      </c>
      <c r="G59" s="11"/>
      <c r="H59" s="11"/>
    </row>
    <row r="60" s="1" customFormat="1" spans="1:8">
      <c r="A60" s="7" t="s">
        <v>160</v>
      </c>
      <c r="B60" s="9">
        <f>SUM(B61)</f>
        <v>1</v>
      </c>
      <c r="C60" s="7">
        <f>SUM(C61)</f>
        <v>30</v>
      </c>
      <c r="D60" s="7">
        <f>SUM(D61)</f>
        <v>0</v>
      </c>
      <c r="E60" s="12">
        <f>D60/C60</f>
        <v>0</v>
      </c>
      <c r="F60" s="7">
        <f>C60-D60</f>
        <v>30</v>
      </c>
      <c r="G60" s="7"/>
      <c r="H60" s="7"/>
    </row>
    <row r="61" s="1" customFormat="1" ht="24" spans="1:8">
      <c r="A61" s="11" t="s">
        <v>161</v>
      </c>
      <c r="B61" s="26">
        <v>1</v>
      </c>
      <c r="C61" s="11">
        <v>30</v>
      </c>
      <c r="D61" s="11">
        <v>0</v>
      </c>
      <c r="E61" s="10">
        <v>0</v>
      </c>
      <c r="F61" s="11">
        <v>30</v>
      </c>
      <c r="G61" s="11" t="s">
        <v>162</v>
      </c>
      <c r="H61" s="28" t="s">
        <v>163</v>
      </c>
    </row>
    <row r="62" s="1" customFormat="1" spans="1:8">
      <c r="A62" s="7" t="s">
        <v>164</v>
      </c>
      <c r="B62" s="9">
        <f>SUM(B63:B65)</f>
        <v>3</v>
      </c>
      <c r="C62" s="7">
        <f>SUM(C63:C65)</f>
        <v>76</v>
      </c>
      <c r="D62" s="7">
        <f>SUM(D63:D65)</f>
        <v>0</v>
      </c>
      <c r="E62" s="12">
        <f>D62/C62</f>
        <v>0</v>
      </c>
      <c r="F62" s="7">
        <f>C62-D62</f>
        <v>76</v>
      </c>
      <c r="G62" s="7"/>
      <c r="H62" s="7"/>
    </row>
    <row r="63" s="1" customFormat="1" spans="1:8">
      <c r="A63" s="11" t="s">
        <v>165</v>
      </c>
      <c r="B63" s="26">
        <v>1</v>
      </c>
      <c r="C63" s="11">
        <v>40</v>
      </c>
      <c r="D63" s="11">
        <v>0</v>
      </c>
      <c r="E63" s="10">
        <f>D63/C63</f>
        <v>0</v>
      </c>
      <c r="F63" s="11">
        <f>C63-D63</f>
        <v>40</v>
      </c>
      <c r="G63" s="11"/>
      <c r="H63" s="11"/>
    </row>
    <row r="64" s="1" customFormat="1" ht="24" spans="1:8">
      <c r="A64" s="13" t="s">
        <v>166</v>
      </c>
      <c r="B64" s="26">
        <v>1</v>
      </c>
      <c r="C64" s="11">
        <v>16</v>
      </c>
      <c r="D64" s="11">
        <v>0</v>
      </c>
      <c r="E64" s="10">
        <f>D64/C64</f>
        <v>0</v>
      </c>
      <c r="F64" s="11">
        <f>C64-D64</f>
        <v>16</v>
      </c>
      <c r="G64" s="11" t="s">
        <v>167</v>
      </c>
      <c r="H64" s="11" t="s">
        <v>168</v>
      </c>
    </row>
    <row r="65" s="1" customFormat="1" ht="24" spans="1:8">
      <c r="A65" s="18"/>
      <c r="B65" s="26">
        <v>1</v>
      </c>
      <c r="C65" s="11">
        <v>20</v>
      </c>
      <c r="D65" s="11">
        <v>0</v>
      </c>
      <c r="E65" s="10">
        <f>D65/C65</f>
        <v>0</v>
      </c>
      <c r="F65" s="11">
        <f>C65-D65</f>
        <v>20</v>
      </c>
      <c r="G65" s="11" t="s">
        <v>167</v>
      </c>
      <c r="H65" s="11" t="s">
        <v>168</v>
      </c>
    </row>
    <row r="66" s="2" customFormat="1" spans="1:8">
      <c r="A66" s="7" t="s">
        <v>169</v>
      </c>
      <c r="B66" s="9">
        <f>SUM(B67:B68)</f>
        <v>2</v>
      </c>
      <c r="C66" s="7">
        <f>SUM(C67:C68)</f>
        <v>130</v>
      </c>
      <c r="D66" s="7">
        <f>SUM(D67:D68)</f>
        <v>13.05</v>
      </c>
      <c r="E66" s="12">
        <f>D66/C66</f>
        <v>0.100384615384615</v>
      </c>
      <c r="F66" s="7">
        <f>C66-D66</f>
        <v>116.95</v>
      </c>
      <c r="G66" s="7"/>
      <c r="H66" s="7"/>
    </row>
    <row r="67" s="1" customFormat="1" ht="36" spans="1:8">
      <c r="A67" s="11" t="s">
        <v>170</v>
      </c>
      <c r="B67" s="26">
        <v>1</v>
      </c>
      <c r="C67" s="11">
        <v>100</v>
      </c>
      <c r="D67" s="11">
        <v>13.05</v>
      </c>
      <c r="E67" s="10">
        <v>0.1304</v>
      </c>
      <c r="F67" s="11">
        <v>86.96</v>
      </c>
      <c r="G67" s="11" t="s">
        <v>171</v>
      </c>
      <c r="H67" s="11" t="s">
        <v>172</v>
      </c>
    </row>
    <row r="68" s="1" customFormat="1" ht="24" spans="1:8">
      <c r="A68" s="11" t="s">
        <v>173</v>
      </c>
      <c r="B68" s="26">
        <v>1</v>
      </c>
      <c r="C68" s="11">
        <v>30</v>
      </c>
      <c r="D68" s="11">
        <v>0</v>
      </c>
      <c r="E68" s="10">
        <f t="shared" ref="E68:E74" si="6">D68/C68</f>
        <v>0</v>
      </c>
      <c r="F68" s="11">
        <f t="shared" ref="F68:F74" si="7">C68-D68</f>
        <v>30</v>
      </c>
      <c r="G68" s="11" t="s">
        <v>174</v>
      </c>
      <c r="H68" s="11" t="s">
        <v>175</v>
      </c>
    </row>
    <row r="69" s="1" customFormat="1" spans="1:8">
      <c r="A69" s="7" t="s">
        <v>176</v>
      </c>
      <c r="B69" s="9">
        <f>SUM(B70:B76)</f>
        <v>7</v>
      </c>
      <c r="C69" s="7">
        <f>SUM(C70:C77)</f>
        <v>238.27</v>
      </c>
      <c r="D69" s="7">
        <f>SUM(D70:D76)</f>
        <v>0</v>
      </c>
      <c r="E69" s="12">
        <f t="shared" si="6"/>
        <v>0</v>
      </c>
      <c r="F69" s="7">
        <f t="shared" si="7"/>
        <v>238.27</v>
      </c>
      <c r="G69" s="7"/>
      <c r="H69" s="7"/>
    </row>
    <row r="70" s="1" customFormat="1" ht="36" spans="1:8">
      <c r="A70" s="11" t="s">
        <v>177</v>
      </c>
      <c r="B70" s="26">
        <v>1</v>
      </c>
      <c r="C70" s="11">
        <v>15.03</v>
      </c>
      <c r="D70" s="11">
        <v>0</v>
      </c>
      <c r="E70" s="10">
        <f t="shared" si="6"/>
        <v>0</v>
      </c>
      <c r="F70" s="11">
        <f t="shared" si="7"/>
        <v>15.03</v>
      </c>
      <c r="G70" s="11" t="s">
        <v>178</v>
      </c>
      <c r="H70" s="11" t="s">
        <v>179</v>
      </c>
    </row>
    <row r="71" s="1" customFormat="1" spans="1:8">
      <c r="A71" s="11" t="s">
        <v>180</v>
      </c>
      <c r="B71" s="26">
        <v>1</v>
      </c>
      <c r="C71" s="11">
        <v>50</v>
      </c>
      <c r="D71" s="11">
        <v>0</v>
      </c>
      <c r="E71" s="10">
        <f t="shared" si="6"/>
        <v>0</v>
      </c>
      <c r="F71" s="11">
        <f t="shared" si="7"/>
        <v>50</v>
      </c>
      <c r="G71" s="11" t="s">
        <v>181</v>
      </c>
      <c r="H71" s="11" t="s">
        <v>182</v>
      </c>
    </row>
    <row r="72" s="1" customFormat="1" ht="24" spans="1:8">
      <c r="A72" s="11" t="s">
        <v>183</v>
      </c>
      <c r="B72" s="26">
        <v>1</v>
      </c>
      <c r="C72" s="11">
        <v>80</v>
      </c>
      <c r="D72" s="11">
        <v>0</v>
      </c>
      <c r="E72" s="10">
        <f t="shared" si="6"/>
        <v>0</v>
      </c>
      <c r="F72" s="11">
        <f t="shared" si="7"/>
        <v>80</v>
      </c>
      <c r="G72" s="11" t="s">
        <v>184</v>
      </c>
      <c r="H72" s="11" t="s">
        <v>185</v>
      </c>
    </row>
    <row r="73" s="2" customFormat="1" ht="108" spans="1:8">
      <c r="A73" s="11" t="s">
        <v>180</v>
      </c>
      <c r="B73" s="26">
        <v>1</v>
      </c>
      <c r="C73" s="11">
        <v>15</v>
      </c>
      <c r="D73" s="11">
        <v>0</v>
      </c>
      <c r="E73" s="10">
        <f t="shared" si="6"/>
        <v>0</v>
      </c>
      <c r="F73" s="11">
        <f t="shared" si="7"/>
        <v>15</v>
      </c>
      <c r="G73" s="11" t="s">
        <v>186</v>
      </c>
      <c r="H73" s="11" t="s">
        <v>187</v>
      </c>
    </row>
    <row r="74" s="1" customFormat="1" ht="24" spans="1:8">
      <c r="A74" s="11" t="s">
        <v>188</v>
      </c>
      <c r="B74" s="26">
        <v>1</v>
      </c>
      <c r="C74" s="11">
        <v>12</v>
      </c>
      <c r="D74" s="11">
        <v>0</v>
      </c>
      <c r="E74" s="10">
        <v>0</v>
      </c>
      <c r="F74" s="11">
        <v>12</v>
      </c>
      <c r="G74" s="11" t="s">
        <v>189</v>
      </c>
      <c r="H74" s="11" t="s">
        <v>190</v>
      </c>
    </row>
    <row r="75" s="1" customFormat="1" ht="36" spans="1:8">
      <c r="A75" s="11" t="s">
        <v>191</v>
      </c>
      <c r="B75" s="26">
        <v>1</v>
      </c>
      <c r="C75" s="11">
        <v>10</v>
      </c>
      <c r="D75" s="11">
        <v>0</v>
      </c>
      <c r="E75" s="11">
        <v>0</v>
      </c>
      <c r="F75" s="11">
        <v>10</v>
      </c>
      <c r="G75" s="11" t="s">
        <v>192</v>
      </c>
      <c r="H75" s="11" t="s">
        <v>193</v>
      </c>
    </row>
    <row r="76" s="1" customFormat="1" spans="1:8">
      <c r="A76" s="11" t="s">
        <v>194</v>
      </c>
      <c r="B76" s="26">
        <v>1</v>
      </c>
      <c r="C76" s="11">
        <v>46.24</v>
      </c>
      <c r="D76" s="11">
        <v>0</v>
      </c>
      <c r="E76" s="11">
        <v>0</v>
      </c>
      <c r="F76" s="11">
        <v>46.24</v>
      </c>
      <c r="G76" s="11" t="s">
        <v>195</v>
      </c>
      <c r="H76" s="11" t="s">
        <v>196</v>
      </c>
    </row>
    <row r="77" s="1" customFormat="1" spans="1:8">
      <c r="A77" s="11" t="s">
        <v>197</v>
      </c>
      <c r="B77" s="26">
        <v>0</v>
      </c>
      <c r="C77" s="11">
        <v>10</v>
      </c>
      <c r="D77" s="11">
        <v>0</v>
      </c>
      <c r="E77" s="10">
        <f>D77/C77</f>
        <v>0</v>
      </c>
      <c r="F77" s="11">
        <f>C77-D77</f>
        <v>10</v>
      </c>
      <c r="G77" s="11" t="s">
        <v>198</v>
      </c>
      <c r="H77" s="11"/>
    </row>
  </sheetData>
  <mergeCells count="11">
    <mergeCell ref="A2:H2"/>
    <mergeCell ref="A8:A24"/>
    <mergeCell ref="A25:A27"/>
    <mergeCell ref="A28:A33"/>
    <mergeCell ref="A35:A36"/>
    <mergeCell ref="A51:A56"/>
    <mergeCell ref="A64:A65"/>
    <mergeCell ref="B8:B24"/>
    <mergeCell ref="B25:B27"/>
    <mergeCell ref="B28:B33"/>
    <mergeCell ref="B35:B36"/>
  </mergeCells>
  <pageMargins left="0.708333333333333" right="0.708333333333333" top="0.747916666666667" bottom="0.747916666666667" header="0.314583333333333" footer="0.314583333333333"/>
  <pageSetup paperSize="9" scale="67"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附件1</vt:lpstr>
      <vt:lpstr>附件2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2006-09-16T00:00:00Z</dcterms:created>
  <dcterms:modified xsi:type="dcterms:W3CDTF">2022-06-07T04:11:50Z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2052-11.8.6.8810</vt:lpwstr>
  </property>
</Properties>
</file>